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فایلهای 1403\مویدی\"/>
    </mc:Choice>
  </mc:AlternateContent>
  <bookViews>
    <workbookView xWindow="0" yWindow="0" windowWidth="28800" windowHeight="12135" firstSheet="6" activeTab="14"/>
  </bookViews>
  <sheets>
    <sheet name="عملکرد نهایی جشنواره فجر" sheetId="1" r:id="rId1"/>
    <sheet name="حق الزحمه گروههای داخلی " sheetId="3" r:id="rId2"/>
    <sheet name="استانها" sheetId="6" r:id="rId3"/>
    <sheet name="بخش بین الملل" sheetId="9" r:id="rId4"/>
    <sheet name="حق الزحمه عوامل " sheetId="5" r:id="rId5"/>
    <sheet name="ساست بلیط فروشی " sheetId="10" r:id="rId6"/>
    <sheet name="پوشش تصویری" sheetId="11" r:id="rId7"/>
    <sheet name="چاپ و طراحی" sheetId="12" r:id="rId8"/>
    <sheet name="روابط عمومی" sheetId="13" r:id="rId9"/>
    <sheet name="تبلیغات و تندیس" sheetId="14" r:id="rId10"/>
    <sheet name=" سالن -ال ای دی-الات موسیقی" sheetId="15" r:id="rId11"/>
    <sheet name=" جوایز و داوران" sheetId="8" r:id="rId12"/>
    <sheet name="سرود فجر" sheetId="18" r:id="rId13"/>
    <sheet name="پشتیبانی" sheetId="19" r:id="rId14"/>
    <sheet name="اختتامیه " sheetId="20" r:id="rId15"/>
  </sheets>
  <definedNames>
    <definedName name="_xlnm.Print_Area" localSheetId="6">'پوشش تصویری'!$A$1:$D$8</definedName>
    <definedName name="_xlnm.Print_Area" localSheetId="0">'عملکرد نهایی جشنواره فجر'!$A$1:$D$51</definedName>
    <definedName name="_xlnm.Print_Titles" localSheetId="0">'عملکرد نهایی جشنواره فجر'!$2:$2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8" l="1"/>
  <c r="D39" i="1"/>
  <c r="D37" i="1"/>
  <c r="D33" i="1"/>
  <c r="D31" i="1"/>
  <c r="D27" i="1"/>
  <c r="C12" i="9" l="1"/>
  <c r="C59" i="8" l="1"/>
  <c r="D6" i="20" l="1"/>
  <c r="C10" i="19"/>
  <c r="D10" i="15"/>
  <c r="D5" i="14"/>
  <c r="D7" i="13"/>
  <c r="D6" i="12"/>
  <c r="D7" i="11"/>
  <c r="C4" i="10" l="1"/>
  <c r="D195" i="5" l="1"/>
  <c r="D19" i="1"/>
  <c r="D14" i="1"/>
  <c r="C17" i="6" l="1"/>
  <c r="C64" i="3" l="1"/>
  <c r="D3" i="1" l="1"/>
  <c r="D10" i="1"/>
  <c r="C51" i="1" l="1"/>
  <c r="D48" i="1"/>
  <c r="D41" i="1"/>
  <c r="D24" i="1"/>
  <c r="D20" i="1"/>
  <c r="D11" i="1"/>
  <c r="D51" i="1" l="1"/>
</calcChain>
</file>

<file path=xl/sharedStrings.xml><?xml version="1.0" encoding="utf-8"?>
<sst xmlns="http://schemas.openxmlformats.org/spreadsheetml/2006/main" count="859" uniqueCount="541">
  <si>
    <t>سر فصل</t>
  </si>
  <si>
    <t>شرح فعالیت</t>
  </si>
  <si>
    <t xml:space="preserve">مجموعه هزینه </t>
  </si>
  <si>
    <t>جمع کل سر فصل ها</t>
  </si>
  <si>
    <t>حق الزحمه گروه ها</t>
  </si>
  <si>
    <t>دستمزد گروه های بخش سنتی(دستگاهی)</t>
  </si>
  <si>
    <t>دستمزد گروه های بخش پاپ</t>
  </si>
  <si>
    <t>دستمزد گروه های بخش بانوان</t>
  </si>
  <si>
    <t>دستمزد گروه های بخش تکنوازی</t>
  </si>
  <si>
    <t>دستمزد گروه های بخش نواحی</t>
  </si>
  <si>
    <t xml:space="preserve">دستمزد گروه های بخش کلاسیک ، ارکسترال </t>
  </si>
  <si>
    <t>دستمزد گروه های بخش رقابتی</t>
  </si>
  <si>
    <t>اجراهای همزمان در استانها</t>
  </si>
  <si>
    <t>سایر هزینه های گروه های بین الملل</t>
  </si>
  <si>
    <t>دستمزد گروه های بخش بین الملل (گروه ها)</t>
  </si>
  <si>
    <t>ویزا و سایر هزینه ها</t>
  </si>
  <si>
    <t xml:space="preserve">هزینه بلیط گروه های بین المللی </t>
  </si>
  <si>
    <t>حق الزحمه عوامل اجرایی</t>
  </si>
  <si>
    <t>دبیر جشنواره</t>
  </si>
  <si>
    <t>حق الزحمه مدبر هماهنگی و اجرایی جشنواره</t>
  </si>
  <si>
    <t>حق الزحمه شورای سیاستگذاری جشنواره</t>
  </si>
  <si>
    <t>حق الزحمه هیات انتخاب جشنواره</t>
  </si>
  <si>
    <t>حق الزحمه عوامل اجرایی جشنواره</t>
  </si>
  <si>
    <t>حق الزحمه سایت فروش بلیت(4درصد حق الزحمه فروشسایت ها، چکینگ ورودی سالن و...)</t>
  </si>
  <si>
    <t>پوشش تصویری</t>
  </si>
  <si>
    <t>نریشن جشنواره</t>
  </si>
  <si>
    <r>
      <t>پوشش ویدیوئی:</t>
    </r>
    <r>
      <rPr>
        <sz val="12"/>
        <color theme="1"/>
        <rFont val="B Nazanin"/>
        <charset val="178"/>
      </rPr>
      <t xml:space="preserve">ساخت و تولید ویدئوهای معرفی گروه های شرکت کننده در جشنواره (60,ویدئو)  </t>
    </r>
  </si>
  <si>
    <t>چاپ و انتشارات</t>
  </si>
  <si>
    <t>طراحی پوستر ، بیلبرد محیطی، جدول برنامه ، استند، کارت اختتامیه ، کارت اعضاء ، عکاسان، هویت بصری و .......</t>
  </si>
  <si>
    <t>روابط عمومی</t>
  </si>
  <si>
    <t>نشست خبری، مطبوعات و رسانه ای</t>
  </si>
  <si>
    <t>اجرای استند پاویون تالار وحدت و پهنه , اجرای استند سالنها محل اجرای جشنواره(7سالن)</t>
  </si>
  <si>
    <t>ساخت تندیس</t>
  </si>
  <si>
    <t xml:space="preserve">اجاره ال ای دی </t>
  </si>
  <si>
    <t>اجاره الات موسیقی</t>
  </si>
  <si>
    <t>سالن میلاد نمایشگاه بین المللی و فرهنگ سرای نیاوران(اجراهای پاپ)</t>
  </si>
  <si>
    <t xml:space="preserve">صدابرداری </t>
  </si>
  <si>
    <t>سیستم صدابرداری و عوامل صدابرداری نیاوران</t>
  </si>
  <si>
    <t>اجاره سالن</t>
  </si>
  <si>
    <t>سالن(نیاوران، ارسباران، کوشک، نمایشگاه)</t>
  </si>
  <si>
    <t>داوران بخش پایانی و هیات انتخاب</t>
  </si>
  <si>
    <t>سرود</t>
  </si>
  <si>
    <t xml:space="preserve">تیم اجرایی </t>
  </si>
  <si>
    <t xml:space="preserve">هنرمندان </t>
  </si>
  <si>
    <t>پشتیبانی</t>
  </si>
  <si>
    <t>هزینه بلیط گروه های داخلی</t>
  </si>
  <si>
    <t>پذیرایی( در ایام جشنواره : سالن ها ، مدعوین، میهمانان، و .............)</t>
  </si>
  <si>
    <t xml:space="preserve">هتل هنرمندان داخلی , </t>
  </si>
  <si>
    <t>ترانسفر فرودگاهی</t>
  </si>
  <si>
    <t>ایاب و ذهاب (پیک و آژانس، حمل بار، )</t>
  </si>
  <si>
    <t>انتظامات جشنواره</t>
  </si>
  <si>
    <t>تجهیزات اداری و سایر(اینترنت ، هولوگرام، لوح تقدیر،لوازالتحریر،....)</t>
  </si>
  <si>
    <t>اختتامیه</t>
  </si>
  <si>
    <t>گل</t>
  </si>
  <si>
    <t>قاری</t>
  </si>
  <si>
    <t>مجری</t>
  </si>
  <si>
    <t>جمع</t>
  </si>
  <si>
    <t>ردیف</t>
  </si>
  <si>
    <t>نام ونام‌خانوادگی</t>
  </si>
  <si>
    <t>مبلغ</t>
  </si>
  <si>
    <t>شرح</t>
  </si>
  <si>
    <t>هادی منتظری</t>
  </si>
  <si>
    <t xml:space="preserve">هوشنگ جاوید </t>
  </si>
  <si>
    <t>حامد خسروی</t>
  </si>
  <si>
    <t xml:space="preserve">اجرای برنامه موسیقی به خوانندگی اشوان(یک سانس) </t>
  </si>
  <si>
    <t>اشکان اروجیان</t>
  </si>
  <si>
    <t xml:space="preserve">اجرای برنامه موسیقی به خوانندگی ناصرزینلی(یک سانس) </t>
  </si>
  <si>
    <t>سجاد سجادی</t>
  </si>
  <si>
    <t xml:space="preserve">اجرای برنامه موسیقی به خوانندگی حجت اشرف زاده  (یک سانس) </t>
  </si>
  <si>
    <t>سعید سال افروزن</t>
  </si>
  <si>
    <t xml:space="preserve">اجرای برنامه موسیقی به خوانندگی برادران آرش و مسیح (یک سانس) </t>
  </si>
  <si>
    <t xml:space="preserve">اجرای برنامه موسیقی به خوانندگی حامیم  (دو سانس) </t>
  </si>
  <si>
    <t xml:space="preserve">علی رحمان جعفری </t>
  </si>
  <si>
    <t xml:space="preserve">اجرای برنامه موسیقی به خوانندگی معین زندی  (دو سانس) </t>
  </si>
  <si>
    <t xml:space="preserve">منوچهر حسنی </t>
  </si>
  <si>
    <t xml:space="preserve">اجرای برنامه موسیقی به خوانندگی مسعود صادقلو (یک سانس) </t>
  </si>
  <si>
    <t xml:space="preserve">سید محمود شبیری </t>
  </si>
  <si>
    <t xml:space="preserve">اجرای برنامه موسیقی به خوانندگی علی زند وکیلی  (یک سانس) </t>
  </si>
  <si>
    <t xml:space="preserve">محمد جواد حاتم پور </t>
  </si>
  <si>
    <t xml:space="preserve">اجرای برنامه موسیقی به خوانندگی ارون افشار  (یک سانس) </t>
  </si>
  <si>
    <t>امیر خائف زاده</t>
  </si>
  <si>
    <t xml:space="preserve">اجرای برنامه موسیقی به خوانندگی علیرضا طلیسچی (دو سانس) </t>
  </si>
  <si>
    <t>میلاد ماهان راد</t>
  </si>
  <si>
    <t xml:space="preserve">اجرای برنامه موسیقی به خوانندگی علی یاسینی  (دو سانس) </t>
  </si>
  <si>
    <t xml:space="preserve">اجرای برنامه موسیقی به خوانندگی سهراب پاکزاد  (یک سانس) </t>
  </si>
  <si>
    <t xml:space="preserve">اجرای برنامه موسیقی به خوانندگی آصف آریا  (یک سانس) </t>
  </si>
  <si>
    <t>اجرای برنامه موسیقی به خوانندگی محمد معتمدی (ارکستر ملی )</t>
  </si>
  <si>
    <t>حامد محضرنیا</t>
  </si>
  <si>
    <t xml:space="preserve">اجرای برنامه موسیقی به خوانندگی حامد محضرنیا  (یک سانس) </t>
  </si>
  <si>
    <t>مهدی کرد</t>
  </si>
  <si>
    <t xml:space="preserve">اجرای برنامه موسیقی به خوانندگی مهدی احمدوند (یک سانس) </t>
  </si>
  <si>
    <t>محسن یگانه</t>
  </si>
  <si>
    <t xml:space="preserve">اجرای برنامه موسیقی به خوانندگی محسن یگانه   (دو سانس) </t>
  </si>
  <si>
    <t xml:space="preserve">فاطمه شجاعی </t>
  </si>
  <si>
    <t xml:space="preserve">اجرای برنامه موسیقی به خوانندگی ماکان بند  (یک سانس) </t>
  </si>
  <si>
    <t xml:space="preserve">اجرای برنامه موسیقی به خوانندگی آقایان حمید هیرادو مصطفی راغب   (یک سانس) </t>
  </si>
  <si>
    <t xml:space="preserve">لیلا نجفی </t>
  </si>
  <si>
    <t>اجرای برنامه موسیقی (گروه نهال)</t>
  </si>
  <si>
    <t xml:space="preserve">ساسان احسانی </t>
  </si>
  <si>
    <t>اجرای برنامه موسیقی (ارکستر هنرستان پسران)</t>
  </si>
  <si>
    <t>امیر حسین محمدیان</t>
  </si>
  <si>
    <t>اجرای برنامه موسیقی (گروه راین)</t>
  </si>
  <si>
    <t xml:space="preserve">امیر حسین محمدخانی </t>
  </si>
  <si>
    <t>اجرای برنامه موسیقی (گروه دونلی )</t>
  </si>
  <si>
    <t>علی شه جویی</t>
  </si>
  <si>
    <t>اجرای برنامه موسیقی (هنرستان دختران )</t>
  </si>
  <si>
    <t xml:space="preserve">حمید قنبری </t>
  </si>
  <si>
    <t>اجرای برنامه موسیقی (گروه کلون زمان)</t>
  </si>
  <si>
    <t xml:space="preserve">سید محسن حسینی </t>
  </si>
  <si>
    <t>اجرای برنامه موسیقی (گروه هور)</t>
  </si>
  <si>
    <t>وحید اسداللهی نیاری</t>
  </si>
  <si>
    <t xml:space="preserve">اجرای برنامه موسیقی </t>
  </si>
  <si>
    <t xml:space="preserve">حسین محرمی </t>
  </si>
  <si>
    <t>اجرای برنامه موسیقی (گروه آوای نیایش)</t>
  </si>
  <si>
    <t>نیوشا بریمانی</t>
  </si>
  <si>
    <t>اجرای برنامه موسیقی (گروه نوشه)</t>
  </si>
  <si>
    <t xml:space="preserve">مهیار مهر آذر </t>
  </si>
  <si>
    <t>اجرای برنامه موسیقی (گروه صدا وسیما)</t>
  </si>
  <si>
    <t xml:space="preserve">امین غفاری </t>
  </si>
  <si>
    <t>اجرای برنامه موسیقی (گروه غفاری)</t>
  </si>
  <si>
    <t xml:space="preserve">محمد رضا امیر قاسمی </t>
  </si>
  <si>
    <t>اجرای برنامه موسیقی تکنوازی پیانو</t>
  </si>
  <si>
    <t>ماندانا حسین غفاری</t>
  </si>
  <si>
    <t>اجرای برنامه موسیقی (گروه ماهنی )</t>
  </si>
  <si>
    <t>پدرام جوادزاده</t>
  </si>
  <si>
    <t>حسین قاسم زاده</t>
  </si>
  <si>
    <t>اجرای برنامه موسیقی (گروه طیب خان)</t>
  </si>
  <si>
    <t>ابوالفضل (فضل الله ) توکل</t>
  </si>
  <si>
    <t>اجرای برنامه موسیقی (تکنوازی سنتور)</t>
  </si>
  <si>
    <t>اجرای برنامه موسیقی (گروه تیام)</t>
  </si>
  <si>
    <t>محمد قاسم ناظر</t>
  </si>
  <si>
    <t>اجرای برنامه موسیقی (گروه رزم نوازان)</t>
  </si>
  <si>
    <t>رضا شایسته</t>
  </si>
  <si>
    <t>اجرای برنامه موسیقی (ارکستر بزرگ چکاوک)</t>
  </si>
  <si>
    <t xml:space="preserve">میرسالار مسلمی عقیلی </t>
  </si>
  <si>
    <t>اجرای برنامه موسیقی (خوانندگی )</t>
  </si>
  <si>
    <t>محمد ریگی پناه</t>
  </si>
  <si>
    <t>اجرای برنامه موسیقی (گروه نوای تفتان)</t>
  </si>
  <si>
    <t xml:space="preserve">فرشاد سیفی </t>
  </si>
  <si>
    <t>اجرای برنامه موسیقی (گروه فلک الافلاک)</t>
  </si>
  <si>
    <t>رمضانعلی  سعیدی نیا</t>
  </si>
  <si>
    <t>اجرای برنامه موسیقی (گروه )</t>
  </si>
  <si>
    <t>جمشید ولی نژاد</t>
  </si>
  <si>
    <t>نوید وفانیا</t>
  </si>
  <si>
    <t>اجرای برنامه موسیقی (ارکسترهنرستان قزوین )</t>
  </si>
  <si>
    <t>حمید الله سید زاده</t>
  </si>
  <si>
    <t>علی جعفر سپهوند</t>
  </si>
  <si>
    <t>زهرا فکاری</t>
  </si>
  <si>
    <t>اجرای برنامه موسیقی (هنرستان موسیقی  اصفهان )</t>
  </si>
  <si>
    <t>غلامرضا میرزاده</t>
  </si>
  <si>
    <t>اجرای برنامه موسیقی (گروه پارلای تبریز )</t>
  </si>
  <si>
    <t>اعظم جوانبخت</t>
  </si>
  <si>
    <t>اجرای برنامه موسیقی (گروه ژناوا)</t>
  </si>
  <si>
    <t xml:space="preserve">مهران غضنفری </t>
  </si>
  <si>
    <t>اجرای برنامه موسیقی (گروه نوای سیمره)</t>
  </si>
  <si>
    <t xml:space="preserve">منصور مرادی </t>
  </si>
  <si>
    <t>اجرای برنامه موسیقی (گروه  دف نوازی)</t>
  </si>
  <si>
    <t>اجرای برنامه موسیقی (گروه  افغانستان)</t>
  </si>
  <si>
    <t>امید نی نواز</t>
  </si>
  <si>
    <t>استانها</t>
  </si>
  <si>
    <t>امیر شهابی</t>
  </si>
  <si>
    <t>محمد اعظم کیانی پور</t>
  </si>
  <si>
    <t>هزینه تسویه قرارداد بابت اجرای موسیقی در جشنواره فجر</t>
  </si>
  <si>
    <t>سامان صادقیان بروجنی</t>
  </si>
  <si>
    <t>بنیاد فرهنگی وهنری رودکی</t>
  </si>
  <si>
    <t xml:space="preserve">هزینه تسویه قرارداد اجرای ارکستر سمفونیک و ملی در جشنواره موسیقی فجر </t>
  </si>
  <si>
    <t xml:space="preserve">مجیدحسن روغنی </t>
  </si>
  <si>
    <t xml:space="preserve"> اجرای برنامه موسیقی یک سانس امیر عظیمی (مجید حسن روغنی ) در سی و نهمین جشنواره موسیقی فجر</t>
  </si>
  <si>
    <t>اجرای برنامه موسیقی دو سانس آرمین زارعی (مجید حسن روغنی ) در سی و نهمین جشنواره موسیقی فجر</t>
  </si>
  <si>
    <t>اجرای برنامه موسیقی تریو (امیر شهابی) در سی و نهمین جشنواره موسیقی فجر</t>
  </si>
  <si>
    <t>جمع کل</t>
  </si>
  <si>
    <t>مریم نقیبی</t>
  </si>
  <si>
    <t xml:space="preserve">هزینه پاداش موسیقی فجر </t>
  </si>
  <si>
    <t>افسانه صابری</t>
  </si>
  <si>
    <t>نسرین ناگهی</t>
  </si>
  <si>
    <t>فاطمه عرب سرخی</t>
  </si>
  <si>
    <t>محمد رضا صفی</t>
  </si>
  <si>
    <t>حسین نجار</t>
  </si>
  <si>
    <t>زهره علیزاده</t>
  </si>
  <si>
    <t>اعظم کرمی</t>
  </si>
  <si>
    <t>فاضله جلالی</t>
  </si>
  <si>
    <t>فاطمه آران</t>
  </si>
  <si>
    <t>شروین   مهدیزاده</t>
  </si>
  <si>
    <t>مجید حیدری</t>
  </si>
  <si>
    <t xml:space="preserve">رحمان هاتفی </t>
  </si>
  <si>
    <t>علیرضا رزم خواه</t>
  </si>
  <si>
    <t xml:space="preserve">سیده فاطمه میر رحیمی </t>
  </si>
  <si>
    <t xml:space="preserve">کامبیزموسی حسنخانی </t>
  </si>
  <si>
    <t xml:space="preserve">سید محسن هاشمی </t>
  </si>
  <si>
    <t>فرشید انصاری</t>
  </si>
  <si>
    <t>امیرشهیدی</t>
  </si>
  <si>
    <t>فرح  درویش زاده</t>
  </si>
  <si>
    <t xml:space="preserve">اکرم کاشفی </t>
  </si>
  <si>
    <t xml:space="preserve">منوچهر قربان حسنی </t>
  </si>
  <si>
    <t>آرزو عبادی بنام</t>
  </si>
  <si>
    <t>فاطمه  زنگارکی فراهانی</t>
  </si>
  <si>
    <t>حسین عبدلی</t>
  </si>
  <si>
    <t>فریده زاهدی</t>
  </si>
  <si>
    <t>رضا زهره وند</t>
  </si>
  <si>
    <t>مرجان بهزادنیا</t>
  </si>
  <si>
    <t>زینب السادات  سید الحسینی</t>
  </si>
  <si>
    <t>بهمن اسدی</t>
  </si>
  <si>
    <t>نرگس  میردادیان</t>
  </si>
  <si>
    <t xml:space="preserve">نفیسه غلامی </t>
  </si>
  <si>
    <t xml:space="preserve">مجتبی رمضانی </t>
  </si>
  <si>
    <t>محمدرضا خداپرست نودهی</t>
  </si>
  <si>
    <t>نازنین زهرا شکریان</t>
  </si>
  <si>
    <t xml:space="preserve">آوا حقایقی </t>
  </si>
  <si>
    <t>حمید رضا ابراهیمی مزدآبادی</t>
  </si>
  <si>
    <t xml:space="preserve">نعیم فولادی </t>
  </si>
  <si>
    <t>محسن  آگوشی سقرلوی دم</t>
  </si>
  <si>
    <t>واحد خداپرست نودهی</t>
  </si>
  <si>
    <t>محسن ایلکا</t>
  </si>
  <si>
    <t>اکرم عربی یسار</t>
  </si>
  <si>
    <t>محمود گنجی فرد</t>
  </si>
  <si>
    <t>حسین شکریان</t>
  </si>
  <si>
    <t>جواد امیری</t>
  </si>
  <si>
    <t xml:space="preserve">علی خالقی اندبیلی </t>
  </si>
  <si>
    <t>طيبه  يل هيکل اباد</t>
  </si>
  <si>
    <t>محمد رضا محمد زاده ندامانی</t>
  </si>
  <si>
    <t xml:space="preserve">مهدی دوست محمدی </t>
  </si>
  <si>
    <t>آسیه بیاضیان</t>
  </si>
  <si>
    <t>سید حسام مقیمی دنیان</t>
  </si>
  <si>
    <t>عفت  شیر محمدی</t>
  </si>
  <si>
    <t>اکبر دانش طلب</t>
  </si>
  <si>
    <t>شهرام راویان</t>
  </si>
  <si>
    <t>مهرداد خدادادیان</t>
  </si>
  <si>
    <t>اصغر سیف الهی مشتقین</t>
  </si>
  <si>
    <t>جمیله پولادی ها</t>
  </si>
  <si>
    <t>محمدرضا فرجی</t>
  </si>
  <si>
    <t>عباس بهمن آبادی</t>
  </si>
  <si>
    <t xml:space="preserve">سید محمد رضا تقوی </t>
  </si>
  <si>
    <t xml:space="preserve">حامد حسنی </t>
  </si>
  <si>
    <t xml:space="preserve">محسن شریفی </t>
  </si>
  <si>
    <t>آرش وطن خواه</t>
  </si>
  <si>
    <t>سمیه ناظمیان</t>
  </si>
  <si>
    <t>رضا مرتضی سمنانی</t>
  </si>
  <si>
    <t>صفرعلی عباسی گلرودباری</t>
  </si>
  <si>
    <t xml:space="preserve">امیر  حقیقی </t>
  </si>
  <si>
    <t>عبدالله حاجی عباس کندی</t>
  </si>
  <si>
    <t>میثم میر قربانی نوکنده</t>
  </si>
  <si>
    <t>سید مهدی میر علی مرتضائی</t>
  </si>
  <si>
    <t>محمد فرامرزی</t>
  </si>
  <si>
    <t>مهدیه سعیدپور</t>
  </si>
  <si>
    <t>ندا حبیبی</t>
  </si>
  <si>
    <t>عارف علائی بخش</t>
  </si>
  <si>
    <t>سارا افتخاری</t>
  </si>
  <si>
    <t>سیدقاسم موسوی زاده</t>
  </si>
  <si>
    <t>رضا هنروری</t>
  </si>
  <si>
    <t>کاوه صادقی</t>
  </si>
  <si>
    <t>حمید رضا روستایی برندق</t>
  </si>
  <si>
    <t>ایمان ذاکری احمد آباد</t>
  </si>
  <si>
    <t>سید حسام الدین رضایی</t>
  </si>
  <si>
    <t>مهدی بشکوفه بین الملل</t>
  </si>
  <si>
    <t xml:space="preserve">نیلوفر یکتاشیرذیلی </t>
  </si>
  <si>
    <t xml:space="preserve">سید علیرضا میر علی نقی </t>
  </si>
  <si>
    <t>دبیر ی جایزه رسانه</t>
  </si>
  <si>
    <t>حسین دیپر</t>
  </si>
  <si>
    <t>فربود شکوهی ثابت جلالی</t>
  </si>
  <si>
    <t>محمد علی مرآتی</t>
  </si>
  <si>
    <t xml:space="preserve">هزینه شرکت در جلسات </t>
  </si>
  <si>
    <t>شاهین فرهت</t>
  </si>
  <si>
    <t>سید محمد میرزمانی بافقی</t>
  </si>
  <si>
    <t xml:space="preserve">هادی آرزم </t>
  </si>
  <si>
    <t>ستاره بهشتی</t>
  </si>
  <si>
    <t xml:space="preserve">داوری وعضوهیآت انتخاب </t>
  </si>
  <si>
    <t xml:space="preserve">نوشین پاسدار </t>
  </si>
  <si>
    <t>نادر مشایخی</t>
  </si>
  <si>
    <t xml:space="preserve">سپهر سعیدی </t>
  </si>
  <si>
    <t>ناصر فیض</t>
  </si>
  <si>
    <t>دبیر ی جایزه ترانه</t>
  </si>
  <si>
    <t>حامد عسگری</t>
  </si>
  <si>
    <t xml:space="preserve">محمود حبیبی </t>
  </si>
  <si>
    <t>محمد حسن جمشیدی پرور</t>
  </si>
  <si>
    <t xml:space="preserve">مهدی امین فروغی </t>
  </si>
  <si>
    <t>دبیر ی جایزه بخش پژوهش</t>
  </si>
  <si>
    <t>محمد علی جانی</t>
  </si>
  <si>
    <t>هزینه همکاری در ستاد جشنواره فجر</t>
  </si>
  <si>
    <t xml:space="preserve">رضا مهدوی </t>
  </si>
  <si>
    <t xml:space="preserve">مسئولیت دبیری سی ونهمین جشنواره بین المللی موسیقی فجر </t>
  </si>
  <si>
    <t xml:space="preserve">امیرحسین سمیعی </t>
  </si>
  <si>
    <t xml:space="preserve">هزینه حق الزحمه جشنواره موسیقی فجر </t>
  </si>
  <si>
    <t xml:space="preserve">محمد اله یاری فومنی </t>
  </si>
  <si>
    <t>امیر عباس ستایشگر</t>
  </si>
  <si>
    <t xml:space="preserve">مهدی سهل آبادی </t>
  </si>
  <si>
    <t>زینب ذاکری</t>
  </si>
  <si>
    <t xml:space="preserve">حمید سعیدی </t>
  </si>
  <si>
    <t>مهدی محمدنژاد</t>
  </si>
  <si>
    <t>هزینه جایزه باربد</t>
  </si>
  <si>
    <t>زمان توسطی  خیری</t>
  </si>
  <si>
    <t>ایرج مصفا</t>
  </si>
  <si>
    <t xml:space="preserve">حق الزحمه همکاری در جشنواره موسیقی فجر </t>
  </si>
  <si>
    <t>مهدی کرمانی</t>
  </si>
  <si>
    <t>منصور سالاروند</t>
  </si>
  <si>
    <t>علی اسدی</t>
  </si>
  <si>
    <t>سید ابراهیم هاشمی</t>
  </si>
  <si>
    <t>اردشیر کاوسی</t>
  </si>
  <si>
    <t>مسیح کرد پنجکی</t>
  </si>
  <si>
    <t xml:space="preserve">بهمن نورآبادی </t>
  </si>
  <si>
    <t>نیما نصری</t>
  </si>
  <si>
    <t>محسن طالب رضایی</t>
  </si>
  <si>
    <t xml:space="preserve">زهرا عامری </t>
  </si>
  <si>
    <t xml:space="preserve">وحید مهدی پور </t>
  </si>
  <si>
    <t>مهدی دوزنده</t>
  </si>
  <si>
    <t>زینب کوه زارع</t>
  </si>
  <si>
    <t>جواد نوبندگانی</t>
  </si>
  <si>
    <t>مهدی خسروی</t>
  </si>
  <si>
    <t>لیلا محبی فرد</t>
  </si>
  <si>
    <t xml:space="preserve">حمید کاویانی </t>
  </si>
  <si>
    <t xml:space="preserve">امیرمسعود دهقان </t>
  </si>
  <si>
    <t>رضاسلطان پور</t>
  </si>
  <si>
    <t xml:space="preserve">حدیث یسلیانی </t>
  </si>
  <si>
    <t>محمد شعاعی</t>
  </si>
  <si>
    <t xml:space="preserve">شعبان خوارزمی </t>
  </si>
  <si>
    <t xml:space="preserve">اسماعیل جدیدی </t>
  </si>
  <si>
    <t xml:space="preserve">رضا عباسی </t>
  </si>
  <si>
    <t>سید روح اله موسوی</t>
  </si>
  <si>
    <t>کامران دلشادپور</t>
  </si>
  <si>
    <t>بهنام ملک نیازی</t>
  </si>
  <si>
    <t>رامین عباس بیگلو</t>
  </si>
  <si>
    <t>رضا ساده</t>
  </si>
  <si>
    <t>عبداله آقایی</t>
  </si>
  <si>
    <t>جعفر معصومی</t>
  </si>
  <si>
    <t>حسن راد سوخنه کوهی</t>
  </si>
  <si>
    <t>حسین عبدل زاده</t>
  </si>
  <si>
    <t>ابراهیم سلیمی رجب دوست</t>
  </si>
  <si>
    <t>رسول کوکبی</t>
  </si>
  <si>
    <t>سوسن نجفی</t>
  </si>
  <si>
    <t>محسن بیات</t>
  </si>
  <si>
    <t>سروان سیدعلی طباطبایی</t>
  </si>
  <si>
    <t>ستوانیکم مجید زارعی</t>
  </si>
  <si>
    <t>باقر پیرزاده</t>
  </si>
  <si>
    <t>بنیامین مهدی زاده مومن</t>
  </si>
  <si>
    <t xml:space="preserve">محمدرضا رمضانی </t>
  </si>
  <si>
    <t xml:space="preserve">سعید رحیمی </t>
  </si>
  <si>
    <t>محمد سیفی</t>
  </si>
  <si>
    <t xml:space="preserve">معروفت پناهی </t>
  </si>
  <si>
    <t xml:space="preserve">حامد فراهانی </t>
  </si>
  <si>
    <t>علی بستانچی</t>
  </si>
  <si>
    <t xml:space="preserve">سیده زهرا دهقانی </t>
  </si>
  <si>
    <t>طاهره پناهی</t>
  </si>
  <si>
    <t xml:space="preserve">اسماعیل بخشی </t>
  </si>
  <si>
    <t xml:space="preserve">جواد مرادی </t>
  </si>
  <si>
    <t xml:space="preserve">جعفر بیاتی </t>
  </si>
  <si>
    <t>سمیه نوذری</t>
  </si>
  <si>
    <t>مهدی وحیدی</t>
  </si>
  <si>
    <t>امیر دیبافر</t>
  </si>
  <si>
    <t xml:space="preserve">مهدی واشقانی </t>
  </si>
  <si>
    <t>اسماعیل خیراندیش</t>
  </si>
  <si>
    <t xml:space="preserve">رضا نصیری </t>
  </si>
  <si>
    <t xml:space="preserve">آزاده متقی </t>
  </si>
  <si>
    <t>محمد عشقی</t>
  </si>
  <si>
    <t xml:space="preserve">افشین هوشنگی </t>
  </si>
  <si>
    <t xml:space="preserve">امیر مرواری </t>
  </si>
  <si>
    <t>محمد مولائی</t>
  </si>
  <si>
    <t xml:space="preserve">محمد اسدی </t>
  </si>
  <si>
    <t>محمد مرادی سرنسری</t>
  </si>
  <si>
    <t xml:space="preserve">فریبرز حبیبی </t>
  </si>
  <si>
    <t>محمد رضا حجازی کسمائی</t>
  </si>
  <si>
    <t>بصیر شفیعی</t>
  </si>
  <si>
    <t>مجید پور مهدی اکبرآباد</t>
  </si>
  <si>
    <t>راهب پور عبدالهی هیر</t>
  </si>
  <si>
    <t>بهمن داورپناه کیاسراویی</t>
  </si>
  <si>
    <t xml:space="preserve">مهدی ابراهیمی </t>
  </si>
  <si>
    <t>نورعلی زکیان</t>
  </si>
  <si>
    <t xml:space="preserve">سید محمود موسی  کاظمی </t>
  </si>
  <si>
    <t>حمید حسین زاده</t>
  </si>
  <si>
    <t xml:space="preserve">علی رنجبرلاشیدانی </t>
  </si>
  <si>
    <t xml:space="preserve">زینت السادات سید الحسینی </t>
  </si>
  <si>
    <t>فرشید انصاری نسب</t>
  </si>
  <si>
    <t>مختار فرجی</t>
  </si>
  <si>
    <t>حق الزحمه همکاری در ستاد حراست فیزیکی در جشنواره</t>
  </si>
  <si>
    <t>علی شوقی</t>
  </si>
  <si>
    <t>کامران دلشاد پور</t>
  </si>
  <si>
    <t>سید داود موسوی زاده</t>
  </si>
  <si>
    <t>جاويد ايماني ذواپراني</t>
  </si>
  <si>
    <t xml:space="preserve">هزینه حق الزحمه جشنواره موسیقی سرود </t>
  </si>
  <si>
    <t xml:space="preserve">حامد جلیلی </t>
  </si>
  <si>
    <t>خدادادحمدی نژاد</t>
  </si>
  <si>
    <t>کمک هزینه همکاری در جشنواره موسیقی فجر</t>
  </si>
  <si>
    <t>هزینه حمایت از برگزاری جشنواره موسیقی فجر سال 1402در استان آذربایجان شرقی (نسرین قربانی )</t>
  </si>
  <si>
    <t>هزینه حمایت از برگزاری جشنواره موسیقی فجر سال 1402در استان مرکزی  (محمد حمزه لویان )</t>
  </si>
  <si>
    <t>هزینه حمایت از برگزاری جشنواره موسیقی فجر سال 1402در استان کرمانشاه  (زهرا آرام )</t>
  </si>
  <si>
    <t>هزینه حمایت از برگزاری جشنواره موسیقی فجر سال 1402در استان لرستان  (محمد میرزاوندی)</t>
  </si>
  <si>
    <t>هزینه حمایت از برگزاری جشنواره موسیقی فجر سال 1402در استان گلستان (فرهمند بهار دوست )</t>
  </si>
  <si>
    <t>هزینه حمایت از برگزاری جشنواره موسیقی فجر سال 1402در استان بوشهر (حماسه حق پرست )</t>
  </si>
  <si>
    <t>هزینه حمایت از برگزاری جشنواره موسیقی فجر سال 1402در استان مازندران ( فرزام توسلی )</t>
  </si>
  <si>
    <t>هزینه حمایت از برگزاری جشنواره موسیقی فجر سال 1402در استان فارس (عبدالرضا زارعی  )</t>
  </si>
  <si>
    <t>هزینه حمایت از برگزاری جشنواره موسیقی فجر سال 1402در استان کهگیلویه و بویراحمد  ( سید رقیه سپهر )</t>
  </si>
  <si>
    <t>هزینه حمایت از برگزاری جشنواره موسیقی فجر سال 1402در استان خراسان شمالی  ( محمد حمیدی  )</t>
  </si>
  <si>
    <t>هزینه حمایت از برگزاری جشنواره موسیقی فجر سال 1402در استان خوزستان (مجید منادی  )</t>
  </si>
  <si>
    <t>هزینه حمایت از برگزاری جشنواره موسیقی فجر سال 1402در استان هرمزگان ( داوود مرزی زاده )</t>
  </si>
  <si>
    <t>هزینه حمایت از برگزاری جشنواره موسیقی فجر سال 1402در استان کرمان ( حسام تاج الدینی )</t>
  </si>
  <si>
    <t>هزینه حمایت از برگزاری جشنواره موسیقی فجر سال 1402در استان سمنان ( نسرین قربانی )</t>
  </si>
  <si>
    <t xml:space="preserve">جمع کل </t>
  </si>
  <si>
    <t xml:space="preserve">سایت  بلیت </t>
  </si>
  <si>
    <t>آرشام خرسند پور</t>
  </si>
  <si>
    <t xml:space="preserve">هزینه جایزه دیپلم افتخار </t>
  </si>
  <si>
    <t>مصطفی مومنیان ریزی</t>
  </si>
  <si>
    <t>مصطفی راغب</t>
  </si>
  <si>
    <t xml:space="preserve">هزینه جایزه مقام اول </t>
  </si>
  <si>
    <t>حسین علیشاپور (سپیده نیک رو)</t>
  </si>
  <si>
    <t>مجتبی عسگری سیچانی</t>
  </si>
  <si>
    <t xml:space="preserve">هادی فیض آبادی فراهانی </t>
  </si>
  <si>
    <t>نیما زاهدی سوادکوه</t>
  </si>
  <si>
    <t>سعید هنرمند</t>
  </si>
  <si>
    <t>خدایار خدادوست</t>
  </si>
  <si>
    <t>شاهرخ پناهی فرد</t>
  </si>
  <si>
    <t>محمد امین همایی</t>
  </si>
  <si>
    <t xml:space="preserve">امیر حسین جز رمضانی </t>
  </si>
  <si>
    <t>علیرضا متوسلی داراب</t>
  </si>
  <si>
    <t xml:space="preserve">فرید اسمعیلی ابهری </t>
  </si>
  <si>
    <t>هزینه جایزه مقام دوم</t>
  </si>
  <si>
    <t>نکیسا هدایت زاده</t>
  </si>
  <si>
    <t>سیدآرین هاشمی تنگستانی</t>
  </si>
  <si>
    <t>زهره طاهر</t>
  </si>
  <si>
    <t>هزینه جایزه مقام سوم</t>
  </si>
  <si>
    <t>مسعود نکویی</t>
  </si>
  <si>
    <t xml:space="preserve">آریا برزن غیبی </t>
  </si>
  <si>
    <t xml:space="preserve">سید محسن نورانی </t>
  </si>
  <si>
    <t xml:space="preserve">امیر شهابی </t>
  </si>
  <si>
    <t xml:space="preserve">رضا دیو سالار </t>
  </si>
  <si>
    <t>حجت شیروی</t>
  </si>
  <si>
    <t>میلاد عرفان پور</t>
  </si>
  <si>
    <t>هزینه جایزه مقام اول  وسوم</t>
  </si>
  <si>
    <t>محمد یاسر حشتمی باروق</t>
  </si>
  <si>
    <t xml:space="preserve">سید عمادالدین توحیدی </t>
  </si>
  <si>
    <t xml:space="preserve">نداسیجانی </t>
  </si>
  <si>
    <t xml:space="preserve">هزینه جوایز </t>
  </si>
  <si>
    <t>سارا حیدنژاد شیاده</t>
  </si>
  <si>
    <t xml:space="preserve">هانیه پیرامی </t>
  </si>
  <si>
    <t>یاسر شیخی یگانه</t>
  </si>
  <si>
    <t xml:space="preserve">علیرضا سعیدی </t>
  </si>
  <si>
    <t xml:space="preserve">نیره خادمی </t>
  </si>
  <si>
    <t xml:space="preserve">رضا رادمهر </t>
  </si>
  <si>
    <t xml:space="preserve">یلدا احتشامی </t>
  </si>
  <si>
    <t xml:space="preserve">محمد مهدی سیار </t>
  </si>
  <si>
    <t xml:space="preserve">احمد امیر خلیلی </t>
  </si>
  <si>
    <t>درویش رضا منظمی (پریسانهرور)</t>
  </si>
  <si>
    <t>فضل الله توکل</t>
  </si>
  <si>
    <t>همایون(علی) رحیمیان</t>
  </si>
  <si>
    <t>مسعود کوثری</t>
  </si>
  <si>
    <t>ساعد باقری</t>
  </si>
  <si>
    <t>میثم روشنی</t>
  </si>
  <si>
    <t>شهاب منا</t>
  </si>
  <si>
    <t>مهدی حاجی محمدی</t>
  </si>
  <si>
    <t>بخش پژوهش</t>
  </si>
  <si>
    <t>هزینه پرداخت 1000دلار به مبلغ 557000 اجرای موسیقی گروه اعزامی از کشور تاجیکستان</t>
  </si>
  <si>
    <t>هزینه پرداخت 1000دلار به مبلغ 557000 اجرای موسیقی گروه اعزامی از کشور ارمنستان</t>
  </si>
  <si>
    <t>هزینه پرداخت 1000دلار به مبلغ 557000 اجرای موسیقی گروه اعزامی از کشور ازبکستان</t>
  </si>
  <si>
    <t>هزینه پرداخت 1500یورو به مبلغ 599000 اجرای موسیقی گروه اعزامی از کشور هلند</t>
  </si>
  <si>
    <t>هزینه پرداخت 3500یورو به مبلغ 599000 اجرای موسیقی گروه اعزامی از کشور هند</t>
  </si>
  <si>
    <t>هزینه پرداخت 1500یورو به مبلغ 599000 اجرای موسیقی گروه اعزامی از کشورآلمان</t>
  </si>
  <si>
    <t xml:space="preserve">شرح </t>
  </si>
  <si>
    <t>عملکرد سی و نهمین جشنواره موسیقی فجر1402</t>
  </si>
  <si>
    <t>هزینه پرداخت 1000یورو به مبلغ 599000 بابت داوری بخش اجرای گروه موسیقی آلمان</t>
  </si>
  <si>
    <t>هزینه ویزا و سایر هزینه ها</t>
  </si>
  <si>
    <t xml:space="preserve">هزینه بلیط گره های بین المللی </t>
  </si>
  <si>
    <t xml:space="preserve">نام و نام خانوادگی </t>
  </si>
  <si>
    <t>مریم کمری</t>
  </si>
  <si>
    <t>علی امیر گانی</t>
  </si>
  <si>
    <t>نسیم نکوئی</t>
  </si>
  <si>
    <t>زهرا ابراهیم زاده</t>
  </si>
  <si>
    <t>علیرضا کیوانی نژاد)</t>
  </si>
  <si>
    <t>جمع آوری کتاب جشنواره  در سی و نهمین جشنواره موسیقی فجر</t>
  </si>
  <si>
    <t xml:space="preserve">چاپ مدرن </t>
  </si>
  <si>
    <t xml:space="preserve"> چاپ  پوستر، کارت های اختتامیه ، و ..................</t>
  </si>
  <si>
    <t>محمد حسین مجید پور</t>
  </si>
  <si>
    <t>مسعود اله یاری</t>
  </si>
  <si>
    <t xml:space="preserve">مدیریت کمیته روابط عمومی </t>
  </si>
  <si>
    <t xml:space="preserve">عباس صیفی </t>
  </si>
  <si>
    <t>مدیریت هماهنگی کلیه امور مربوط به ستاد خبری و امور رسانه </t>
  </si>
  <si>
    <t>مریم رمضانلو</t>
  </si>
  <si>
    <t xml:space="preserve">مدیریت تصویر برداری </t>
  </si>
  <si>
    <t xml:space="preserve">نشست </t>
  </si>
  <si>
    <t>(محمد محمد پور )</t>
  </si>
  <si>
    <t xml:space="preserve">هزینه خدمات تبلیغات محیطی </t>
  </si>
  <si>
    <t xml:space="preserve">شرکت تعاونی صنایع دستی نقش خیال مانا </t>
  </si>
  <si>
    <t>علی نصیری</t>
  </si>
  <si>
    <t xml:space="preserve">هزینه اجار ال ای دی وال </t>
  </si>
  <si>
    <t xml:space="preserve">نادر مهدی </t>
  </si>
  <si>
    <t xml:space="preserve">هزینه الات موسیقی </t>
  </si>
  <si>
    <t>صدا گستر فارس</t>
  </si>
  <si>
    <t xml:space="preserve">صدابرداری از برنامه اجراها و عوامل </t>
  </si>
  <si>
    <t xml:space="preserve">بهره برداری از تالار سوره </t>
  </si>
  <si>
    <t>بهره برداری از سالن اصلی فرهنگسرای ارسباران</t>
  </si>
  <si>
    <t>بهره برداری از سالن همایش میلاد</t>
  </si>
  <si>
    <t>بهره برداری از  خدمات سالن همایش میلاد</t>
  </si>
  <si>
    <t>سالن</t>
  </si>
  <si>
    <t xml:space="preserve">مبلغ </t>
  </si>
  <si>
    <t>محمد رضا شهیدی فرد</t>
  </si>
  <si>
    <t>جعفرفردی آقچای</t>
  </si>
  <si>
    <t>گل فروشی رازی</t>
  </si>
  <si>
    <t>هزینه گل</t>
  </si>
  <si>
    <t>حق الزحمه اجرای گروههای داخلی در سی ونهمین جشنواره موسیقی فجر1402</t>
  </si>
  <si>
    <t>اجرا در  انجمن موسیقی استانها  سی ونهمین جشنواره موسیقی فجر1402</t>
  </si>
  <si>
    <t>بخش بین الملل درسی ونهمین جشنواره موسیقی فجر1402</t>
  </si>
  <si>
    <t>پاداش عوامل اجرایی در سی ونهمین  جشنواره موسیقی فجر1402</t>
  </si>
  <si>
    <t>سایت بلیت فروشی  درسی ونهمین جشنواره موسیقی فجر1402</t>
  </si>
  <si>
    <t>پوشش تصویری در سی ونهمین جشنواره موسیقی فجر1402</t>
  </si>
  <si>
    <t>ساخت تیزر ویدیوئی و معرفی گروه ها: ساخت و تولید ویدیوهای معرفی گروه های شرکت کننده در جشنواره</t>
  </si>
  <si>
    <t>مستند سازی و تدوین اجراهای جشنواره:در هفت سالن ،سه عدد دوربین،  نفر فیلم بردار</t>
  </si>
  <si>
    <t xml:space="preserve">پوشش ویدیوئی:ساخت و تولید ویدئوهای معرفی گروه های شرکت کننده در جشنواره (60,ویدئو)  </t>
  </si>
  <si>
    <t>چاپ و طراحی  در سی ونهمین جشنواره موسیقی فجر1402</t>
  </si>
  <si>
    <t>روابط عمومی  در سی ونهمین جشنواره موسیقی فجر1402</t>
  </si>
  <si>
    <t>تبلیغات وتندیس در سی ونهمین جشنواره موسیقی فجر1402</t>
  </si>
  <si>
    <t>اجاره سالن -ال ای دی -الات موسیقی  در سی ونهمین جشنواره موسیقی فجر1402</t>
  </si>
  <si>
    <t>هزینه سرود فجر در سی ونهمین جشنواره موسیقی فجر1402</t>
  </si>
  <si>
    <t>هزینه پشتیبانی سی ونهمین جشنواره موسیقی فجر1402</t>
  </si>
  <si>
    <t>هزینه اختتامیه سی ونهمین جشنواره موسیقی فجر 1402</t>
  </si>
  <si>
    <t>نام خانوادگی</t>
  </si>
  <si>
    <t>هزینه جوایز گروه آرشه</t>
  </si>
  <si>
    <t>هزینه جوایز گروه آداک</t>
  </si>
  <si>
    <t>هزینه جوایز گروه زهراییون</t>
  </si>
  <si>
    <t>هزینه جوایز گروه سراج</t>
  </si>
  <si>
    <t xml:space="preserve"> مهدی کیانی خواه</t>
  </si>
  <si>
    <t>هزینه جوایز گروه یاقوت</t>
  </si>
  <si>
    <t>آقای علی زینعلی</t>
  </si>
  <si>
    <t>آقای ابوذر اسماعیلی</t>
  </si>
  <si>
    <t>آقای علی اکبر  فلاحی</t>
  </si>
  <si>
    <t>خانم  معصومه میرزایی</t>
  </si>
  <si>
    <r>
      <rPr>
        <b/>
        <sz val="12"/>
        <color theme="1"/>
        <rFont val="B Nazanin"/>
        <charset val="178"/>
      </rPr>
      <t>ساخت تیزر ویدیوئی و معرفی گروه ها</t>
    </r>
    <r>
      <rPr>
        <sz val="12"/>
        <color theme="1"/>
        <rFont val="B Nazanin"/>
        <charset val="178"/>
      </rPr>
      <t>: ساخت و تولید ویدیوهای معرفی گروه های شرکت کننده در جشنواره</t>
    </r>
  </si>
  <si>
    <r>
      <rPr>
        <b/>
        <sz val="12"/>
        <color theme="1"/>
        <rFont val="B Nazanin"/>
        <charset val="178"/>
      </rPr>
      <t>مستند سازی و تدوین اجراهای جشنواره:</t>
    </r>
    <r>
      <rPr>
        <sz val="12"/>
        <color theme="1"/>
        <rFont val="B Nazanin"/>
        <charset val="178"/>
      </rPr>
      <t>در هفت سالن ،سه عدد دوربین،  نفر فیلم بردار</t>
    </r>
  </si>
  <si>
    <r>
      <rPr>
        <b/>
        <sz val="12"/>
        <color theme="1"/>
        <rFont val="B Nazanin"/>
        <charset val="178"/>
      </rPr>
      <t>کتاب جشنواره:</t>
    </r>
    <r>
      <rPr>
        <sz val="12"/>
        <color theme="1"/>
        <rFont val="B Nazanin"/>
        <charset val="178"/>
      </rPr>
      <t>(گردآوری اطلاعات گروه های شرکت کننده ، ویراستاری مطالب مندرج در کتال ، ترجمه به زبان انگلیسی)</t>
    </r>
  </si>
  <si>
    <r>
      <rPr>
        <b/>
        <sz val="12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>چاپ</t>
    </r>
    <r>
      <rPr>
        <b/>
        <sz val="12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 xml:space="preserve"> پوستر، کارت های اختتامیه ، و ..................</t>
    </r>
  </si>
  <si>
    <t xml:space="preserve"> سایت فروش بلیت(4درصد حق الزحمه فروشسایت ها، چکینگ ورودی سالن و...)</t>
  </si>
  <si>
    <t>هزینه ساخت تندیس تعداد 50عدد</t>
  </si>
  <si>
    <t>مدیریت کمیته روابط عمومی</t>
  </si>
  <si>
    <t xml:space="preserve">مدیریت هماهنگی کلیه امور مربوط به ستاد خبری و امور رسانه  </t>
  </si>
  <si>
    <t>مدیریت تصویر برداری</t>
  </si>
  <si>
    <t>طراحی و اجرای استند و اسپیس- تندیس</t>
  </si>
  <si>
    <t xml:space="preserve">سالن تالار وحدت </t>
  </si>
  <si>
    <t>داوران</t>
  </si>
  <si>
    <t>جوایز</t>
  </si>
  <si>
    <t xml:space="preserve">جوایز گروهها - رسانه - پژوهش -ترانه </t>
  </si>
  <si>
    <t xml:space="preserve">
لیست جوایز کاندید های بخش های مختلف  وجوایز  و داوران سی و نهمین جشنواره موسیقی فجر 1402
</t>
  </si>
  <si>
    <t>آقای  حسین صیامی</t>
  </si>
  <si>
    <t>قرارداد مدیر اجرایی</t>
  </si>
  <si>
    <t>انتظامات( پذیرایی)</t>
  </si>
  <si>
    <t>هتل هنرمندان داخلی , 96نفر</t>
  </si>
  <si>
    <t>هزینه بلیط گروه های داخلی (20گروه)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</si>
</sst>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_-* #,##0.00\-;_-* &quot;-&quot;??_-;_-@_-"/>
    <numFmt numFmtId="164" formatCode="_-* #,##0_-;_-* #,##0\-;_-* &quot;-&quot;??_-;_-@_-"/>
    <numFmt numFmtId="165" formatCode="_(* #,##0_);_(* \(#,##0\);_(* &quot;-&quot;??_);_(@_)"/>
    <numFmt numFmtId="166" formatCode="_(* #,##0.00_);_(* \(#,##0.00\);_(* &quot;-&quot;??_);_(@_)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9"/>
      <color theme="1"/>
      <name val="B Nazanin"/>
      <charset val="178"/>
    </font>
    <font>
      <b/>
      <sz val="9"/>
      <name val="B Nazanin"/>
      <charset val="178"/>
    </font>
    <font>
      <b/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B Nazanin"/>
      <family val="2"/>
      <charset val="178"/>
    </font>
    <font>
      <sz val="10"/>
      <color theme="1"/>
      <name val="Arial"/>
      <family val="2"/>
      <charset val="178"/>
      <scheme val="minor"/>
    </font>
    <font>
      <b/>
      <sz val="10"/>
      <name val="B Nazanin"/>
      <charset val="178"/>
    </font>
    <font>
      <b/>
      <sz val="11"/>
      <color theme="1"/>
      <name val="Nazanin"/>
      <charset val="178"/>
    </font>
    <font>
      <sz val="11"/>
      <color theme="1"/>
      <name val="Nazanin"/>
      <charset val="178"/>
    </font>
    <font>
      <sz val="9"/>
      <color theme="1"/>
      <name val="Nazanin"/>
      <charset val="178"/>
    </font>
    <font>
      <b/>
      <sz val="10"/>
      <color theme="1"/>
      <name val="Nazanin"/>
      <charset val="178"/>
    </font>
    <font>
      <sz val="10"/>
      <color theme="1"/>
      <name val="Nazanin"/>
      <charset val="178"/>
    </font>
    <font>
      <b/>
      <sz val="10"/>
      <color rgb="FF333333"/>
      <name val="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8" fillId="0" borderId="0"/>
    <xf numFmtId="166" fontId="9" fillId="0" borderId="0" applyFont="0" applyFill="0" applyBorder="0" applyAlignment="0" applyProtection="0"/>
  </cellStyleXfs>
  <cellXfs count="241">
    <xf numFmtId="0" fontId="0" fillId="0" borderId="0" xfId="0"/>
    <xf numFmtId="164" fontId="2" fillId="3" borderId="6" xfId="1" applyNumberFormat="1" applyFont="1" applyFill="1" applyBorder="1" applyAlignment="1">
      <alignment horizontal="right" vertical="center"/>
    </xf>
    <xf numFmtId="164" fontId="2" fillId="3" borderId="14" xfId="1" applyNumberFormat="1" applyFont="1" applyFill="1" applyBorder="1" applyAlignment="1">
      <alignment horizontal="right" vertical="center"/>
    </xf>
    <xf numFmtId="164" fontId="2" fillId="3" borderId="17" xfId="1" applyNumberFormat="1" applyFont="1" applyFill="1" applyBorder="1" applyAlignment="1">
      <alignment horizontal="right" vertical="center"/>
    </xf>
    <xf numFmtId="164" fontId="2" fillId="3" borderId="19" xfId="1" applyNumberFormat="1" applyFont="1" applyFill="1" applyBorder="1" applyAlignment="1">
      <alignment horizontal="right" vertical="center"/>
    </xf>
    <xf numFmtId="164" fontId="2" fillId="3" borderId="21" xfId="1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164" fontId="2" fillId="2" borderId="17" xfId="1" applyNumberFormat="1" applyFont="1" applyFill="1" applyBorder="1"/>
    <xf numFmtId="164" fontId="2" fillId="2" borderId="15" xfId="1" applyNumberFormat="1" applyFont="1" applyFill="1" applyBorder="1"/>
    <xf numFmtId="164" fontId="2" fillId="3" borderId="0" xfId="1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readingOrder="2"/>
    </xf>
    <xf numFmtId="0" fontId="5" fillId="3" borderId="6" xfId="0" applyFont="1" applyFill="1" applyBorder="1" applyAlignment="1">
      <alignment horizontal="center" vertical="center" readingOrder="2"/>
    </xf>
    <xf numFmtId="164" fontId="4" fillId="3" borderId="6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 readingOrder="2"/>
    </xf>
    <xf numFmtId="164" fontId="2" fillId="3" borderId="29" xfId="1" applyNumberFormat="1" applyFont="1" applyFill="1" applyBorder="1" applyAlignment="1">
      <alignment horizontal="right" vertical="center"/>
    </xf>
    <xf numFmtId="164" fontId="2" fillId="3" borderId="31" xfId="1" applyNumberFormat="1" applyFont="1" applyFill="1" applyBorder="1" applyAlignment="1">
      <alignment horizontal="right" vertical="center"/>
    </xf>
    <xf numFmtId="164" fontId="4" fillId="3" borderId="6" xfId="1" applyNumberFormat="1" applyFont="1" applyFill="1" applyBorder="1" applyAlignment="1">
      <alignment horizontal="right" vertical="center" indent="1"/>
    </xf>
    <xf numFmtId="0" fontId="4" fillId="3" borderId="6" xfId="3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4" fillId="3" borderId="6" xfId="0" applyNumberFormat="1" applyFont="1" applyFill="1" applyBorder="1"/>
    <xf numFmtId="0" fontId="4" fillId="3" borderId="0" xfId="0" applyFont="1" applyFill="1"/>
    <xf numFmtId="164" fontId="4" fillId="3" borderId="0" xfId="1" applyNumberFormat="1" applyFont="1" applyFill="1"/>
    <xf numFmtId="164" fontId="4" fillId="3" borderId="0" xfId="0" applyNumberFormat="1" applyFont="1" applyFill="1"/>
    <xf numFmtId="0" fontId="4" fillId="0" borderId="6" xfId="0" applyFont="1" applyBorder="1" applyAlignment="1">
      <alignment horizontal="center" vertical="center" readingOrder="2"/>
    </xf>
    <xf numFmtId="164" fontId="4" fillId="0" borderId="6" xfId="1" applyNumberFormat="1" applyFont="1" applyBorder="1" applyAlignment="1">
      <alignment horizontal="center" vertical="center"/>
    </xf>
    <xf numFmtId="165" fontId="4" fillId="3" borderId="6" xfId="3" applyNumberFormat="1" applyFont="1" applyFill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2"/>
    </xf>
    <xf numFmtId="164" fontId="4" fillId="3" borderId="6" xfId="1" applyNumberFormat="1" applyFont="1" applyFill="1" applyBorder="1" applyAlignment="1">
      <alignment horizontal="right" vertical="center" indent="1" readingOrder="2"/>
    </xf>
    <xf numFmtId="0" fontId="4" fillId="3" borderId="6" xfId="5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37" fontId="4" fillId="0" borderId="6" xfId="7" applyNumberFormat="1" applyFont="1" applyBorder="1" applyAlignment="1">
      <alignment horizontal="right" vertical="center" indent="1"/>
    </xf>
    <xf numFmtId="165" fontId="4" fillId="0" borderId="6" xfId="7" applyNumberFormat="1" applyFont="1" applyBorder="1" applyAlignment="1">
      <alignment horizontal="right" vertical="center" indent="1"/>
    </xf>
    <xf numFmtId="37" fontId="4" fillId="3" borderId="6" xfId="7" applyNumberFormat="1" applyFont="1" applyFill="1" applyBorder="1" applyAlignment="1">
      <alignment horizontal="right" vertical="center" indent="1"/>
    </xf>
    <xf numFmtId="0" fontId="6" fillId="0" borderId="6" xfId="0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/>
    <xf numFmtId="0" fontId="11" fillId="0" borderId="0" xfId="0" applyFont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/>
    <xf numFmtId="0" fontId="4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4" fillId="3" borderId="0" xfId="0" applyFont="1" applyFill="1" applyAlignment="1">
      <alignment wrapText="1"/>
    </xf>
    <xf numFmtId="164" fontId="4" fillId="3" borderId="6" xfId="1" applyNumberFormat="1" applyFon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 indent="1" readingOrder="2"/>
    </xf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3" borderId="17" xfId="0" applyFont="1" applyFill="1" applyBorder="1" applyAlignment="1">
      <alignment horizontal="center" vertical="center" readingOrder="2"/>
    </xf>
    <xf numFmtId="0" fontId="5" fillId="3" borderId="17" xfId="0" applyFont="1" applyFill="1" applyBorder="1" applyAlignment="1">
      <alignment horizontal="center" vertical="center" readingOrder="2"/>
    </xf>
    <xf numFmtId="164" fontId="4" fillId="3" borderId="17" xfId="1" applyNumberFormat="1" applyFont="1" applyFill="1" applyBorder="1" applyAlignment="1">
      <alignment horizontal="right" vertical="center" indent="1"/>
    </xf>
    <xf numFmtId="0" fontId="6" fillId="3" borderId="17" xfId="0" applyFont="1" applyFill="1" applyBorder="1" applyAlignment="1">
      <alignment horizontal="center" vertical="center" wrapText="1" readingOrder="2"/>
    </xf>
    <xf numFmtId="0" fontId="7" fillId="3" borderId="6" xfId="0" applyFont="1" applyFill="1" applyBorder="1" applyAlignment="1">
      <alignment horizontal="center" vertical="center" readingOrder="2"/>
    </xf>
    <xf numFmtId="0" fontId="12" fillId="3" borderId="6" xfId="0" applyFont="1" applyFill="1" applyBorder="1" applyAlignment="1">
      <alignment horizontal="center" vertical="center" readingOrder="2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right" vertical="center" indent="1"/>
    </xf>
    <xf numFmtId="0" fontId="7" fillId="0" borderId="0" xfId="0" applyFont="1"/>
    <xf numFmtId="164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6" xfId="0" applyFont="1" applyBorder="1"/>
    <xf numFmtId="0" fontId="13" fillId="0" borderId="6" xfId="0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6" xfId="0" applyNumberFormat="1" applyFont="1" applyBorder="1"/>
    <xf numFmtId="0" fontId="13" fillId="0" borderId="6" xfId="0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164" fontId="14" fillId="3" borderId="6" xfId="1" applyNumberFormat="1" applyFont="1" applyFill="1" applyBorder="1" applyAlignment="1">
      <alignment horizontal="right" vertical="center"/>
    </xf>
    <xf numFmtId="0" fontId="15" fillId="0" borderId="0" xfId="0" applyFont="1"/>
    <xf numFmtId="0" fontId="16" fillId="3" borderId="6" xfId="0" applyFont="1" applyFill="1" applyBorder="1" applyAlignment="1">
      <alignment horizontal="center" wrapText="1"/>
    </xf>
    <xf numFmtId="164" fontId="16" fillId="3" borderId="6" xfId="1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164" fontId="14" fillId="0" borderId="6" xfId="0" applyNumberFormat="1" applyFont="1" applyBorder="1"/>
    <xf numFmtId="0" fontId="18" fillId="0" borderId="6" xfId="0" applyFont="1" applyBorder="1"/>
    <xf numFmtId="0" fontId="14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horizontal="right" vertical="center"/>
    </xf>
    <xf numFmtId="164" fontId="14" fillId="0" borderId="0" xfId="0" applyNumberFormat="1" applyFont="1"/>
    <xf numFmtId="0" fontId="16" fillId="0" borderId="0" xfId="0" applyFont="1"/>
    <xf numFmtId="164" fontId="16" fillId="3" borderId="6" xfId="1" applyNumberFormat="1" applyFont="1" applyFill="1" applyBorder="1" applyAlignment="1">
      <alignment horizontal="right" vertical="center"/>
    </xf>
    <xf numFmtId="164" fontId="16" fillId="0" borderId="6" xfId="0" applyNumberFormat="1" applyFont="1" applyBorder="1"/>
    <xf numFmtId="0" fontId="16" fillId="3" borderId="6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/>
    </xf>
    <xf numFmtId="164" fontId="16" fillId="3" borderId="6" xfId="1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vertical="center"/>
    </xf>
    <xf numFmtId="0" fontId="14" fillId="3" borderId="0" xfId="0" applyFont="1" applyFill="1"/>
    <xf numFmtId="0" fontId="14" fillId="3" borderId="6" xfId="0" applyFont="1" applyFill="1" applyBorder="1"/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readingOrder="2"/>
    </xf>
    <xf numFmtId="0" fontId="4" fillId="3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0" xfId="0" applyNumberFormat="1" applyFont="1"/>
    <xf numFmtId="0" fontId="2" fillId="0" borderId="13" xfId="0" applyFont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0" borderId="0" xfId="0" applyNumberFormat="1" applyFont="1" applyBorder="1"/>
    <xf numFmtId="0" fontId="2" fillId="0" borderId="0" xfId="0" applyFont="1" applyBorder="1"/>
    <xf numFmtId="0" fontId="2" fillId="3" borderId="11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7" fillId="3" borderId="6" xfId="0" applyFont="1" applyFill="1" applyBorder="1" applyAlignment="1">
      <alignment vertical="center" wrapText="1"/>
    </xf>
    <xf numFmtId="164" fontId="17" fillId="3" borderId="6" xfId="1" applyNumberFormat="1" applyFont="1" applyFill="1" applyBorder="1" applyAlignment="1">
      <alignment horizontal="right" vertical="center"/>
    </xf>
    <xf numFmtId="16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2" fillId="3" borderId="21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64" fontId="2" fillId="3" borderId="39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3" borderId="40" xfId="1" applyNumberFormat="1" applyFont="1" applyFill="1" applyBorder="1" applyAlignment="1">
      <alignment horizontal="right" vertical="center"/>
    </xf>
    <xf numFmtId="164" fontId="2" fillId="0" borderId="24" xfId="1" applyNumberFormat="1" applyFont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/>
    <xf numFmtId="0" fontId="2" fillId="3" borderId="14" xfId="0" applyFont="1" applyFill="1" applyBorder="1"/>
    <xf numFmtId="0" fontId="3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164" fontId="2" fillId="3" borderId="42" xfId="1" applyNumberFormat="1" applyFont="1" applyFill="1" applyBorder="1" applyAlignment="1">
      <alignment horizontal="right" vertical="center"/>
    </xf>
    <xf numFmtId="164" fontId="2" fillId="3" borderId="24" xfId="1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4" fillId="3" borderId="6" xfId="1" applyNumberFormat="1" applyFont="1" applyFill="1" applyBorder="1" applyAlignment="1">
      <alignment horizontal="right"/>
    </xf>
    <xf numFmtId="164" fontId="4" fillId="3" borderId="6" xfId="1" applyNumberFormat="1" applyFont="1" applyFill="1" applyBorder="1" applyAlignment="1">
      <alignment horizontal="right" wrapText="1"/>
    </xf>
    <xf numFmtId="164" fontId="14" fillId="3" borderId="6" xfId="0" applyNumberFormat="1" applyFont="1" applyFill="1" applyBorder="1" applyAlignment="1">
      <alignment horizontal="right"/>
    </xf>
    <xf numFmtId="0" fontId="16" fillId="3" borderId="6" xfId="0" applyFont="1" applyFill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 wrapText="1"/>
    </xf>
    <xf numFmtId="164" fontId="2" fillId="0" borderId="36" xfId="1" applyNumberFormat="1" applyFont="1" applyBorder="1" applyAlignment="1">
      <alignment horizontal="center" vertical="center" wrapText="1"/>
    </xf>
    <xf numFmtId="164" fontId="2" fillId="0" borderId="38" xfId="1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10" xfId="1" applyNumberFormat="1" applyFont="1" applyFill="1" applyBorder="1" applyAlignment="1">
      <alignment horizontal="center" vertical="center"/>
    </xf>
    <xf numFmtId="164" fontId="2" fillId="3" borderId="15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64" fontId="2" fillId="3" borderId="26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164" fontId="2" fillId="3" borderId="34" xfId="1" applyNumberFormat="1" applyFont="1" applyFill="1" applyBorder="1" applyAlignment="1">
      <alignment horizontal="center" vertical="center" wrapText="1"/>
    </xf>
    <xf numFmtId="164" fontId="2" fillId="3" borderId="36" xfId="1" applyNumberFormat="1" applyFont="1" applyFill="1" applyBorder="1" applyAlignment="1">
      <alignment horizontal="center" vertical="center" wrapText="1"/>
    </xf>
    <xf numFmtId="164" fontId="2" fillId="3" borderId="38" xfId="1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164" fontId="2" fillId="3" borderId="34" xfId="1" applyNumberFormat="1" applyFont="1" applyFill="1" applyBorder="1" applyAlignment="1">
      <alignment horizontal="center" vertical="center"/>
    </xf>
    <xf numFmtId="164" fontId="2" fillId="3" borderId="36" xfId="1" applyNumberFormat="1" applyFont="1" applyFill="1" applyBorder="1" applyAlignment="1">
      <alignment horizontal="center" vertical="center"/>
    </xf>
    <xf numFmtId="164" fontId="2" fillId="3" borderId="45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6" xfId="0" applyFont="1" applyFill="1" applyBorder="1" applyAlignment="1">
      <alignment horizontal="center" vertical="center" readingOrder="2"/>
    </xf>
    <xf numFmtId="0" fontId="7" fillId="3" borderId="29" xfId="0" applyFont="1" applyFill="1" applyBorder="1" applyAlignment="1">
      <alignment horizontal="center" vertical="center" readingOrder="2"/>
    </xf>
    <xf numFmtId="0" fontId="7" fillId="3" borderId="30" xfId="0" applyFont="1" applyFill="1" applyBorder="1" applyAlignment="1">
      <alignment horizontal="center" vertical="center" readingOrder="2"/>
    </xf>
    <xf numFmtId="0" fontId="14" fillId="3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">
    <cellStyle name="Comma" xfId="1" builtinId="3"/>
    <cellStyle name="Comma 2 2" xfId="7"/>
    <cellStyle name="Comma 4" xfId="4"/>
    <cellStyle name="Normal" xfId="0" builtinId="0"/>
    <cellStyle name="Normal 2" xfId="2"/>
    <cellStyle name="Normal 2 2" xfId="5"/>
    <cellStyle name="Normal 2 2 2" xfId="3"/>
    <cellStyle name="Normal 3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rightToLeft="1" topLeftCell="A25" zoomScaleNormal="100" workbookViewId="0">
      <selection activeCell="A31" sqref="A31:A32"/>
    </sheetView>
  </sheetViews>
  <sheetFormatPr defaultRowHeight="18.75" x14ac:dyDescent="0.45"/>
  <cols>
    <col min="1" max="1" width="18.625" style="115" customWidth="1"/>
    <col min="2" max="2" width="33.125" style="115" customWidth="1"/>
    <col min="3" max="3" width="17.25" style="115" customWidth="1"/>
    <col min="4" max="4" width="18.125" style="115" customWidth="1"/>
    <col min="5" max="5" width="16.25" style="115" bestFit="1" customWidth="1"/>
    <col min="6" max="6" width="23.875" style="115" customWidth="1"/>
    <col min="7" max="7" width="15.125" style="115" customWidth="1"/>
    <col min="8" max="8" width="23.375" style="115" customWidth="1"/>
    <col min="9" max="16384" width="9" style="115"/>
  </cols>
  <sheetData>
    <row r="1" spans="1:6" ht="28.5" customHeight="1" thickBot="1" x14ac:dyDescent="0.5">
      <c r="A1" s="179" t="s">
        <v>454</v>
      </c>
      <c r="B1" s="180"/>
      <c r="C1" s="180"/>
      <c r="D1" s="181"/>
    </row>
    <row r="2" spans="1:6" ht="25.5" customHeight="1" thickBot="1" x14ac:dyDescent="0.5">
      <c r="A2" s="116" t="s">
        <v>0</v>
      </c>
      <c r="B2" s="148" t="s">
        <v>1</v>
      </c>
      <c r="C2" s="117" t="s">
        <v>2</v>
      </c>
      <c r="D2" s="118" t="s">
        <v>3</v>
      </c>
    </row>
    <row r="3" spans="1:6" ht="18" customHeight="1" x14ac:dyDescent="0.45">
      <c r="A3" s="176" t="s">
        <v>4</v>
      </c>
      <c r="B3" s="119" t="s">
        <v>5</v>
      </c>
      <c r="C3" s="149">
        <v>6200000000</v>
      </c>
      <c r="D3" s="173">
        <f>C3+C4+C5+C6+C7+C8+C9</f>
        <v>35720000000</v>
      </c>
      <c r="E3" s="10"/>
      <c r="F3" s="10"/>
    </row>
    <row r="4" spans="1:6" ht="18" customHeight="1" x14ac:dyDescent="0.45">
      <c r="A4" s="177"/>
      <c r="B4" s="120" t="s">
        <v>6</v>
      </c>
      <c r="C4" s="16">
        <v>15100000000</v>
      </c>
      <c r="D4" s="174"/>
    </row>
    <row r="5" spans="1:6" ht="18" customHeight="1" x14ac:dyDescent="0.45">
      <c r="A5" s="177"/>
      <c r="B5" s="120" t="s">
        <v>7</v>
      </c>
      <c r="C5" s="16">
        <v>600000000</v>
      </c>
      <c r="D5" s="174"/>
      <c r="F5" s="121"/>
    </row>
    <row r="6" spans="1:6" ht="18" customHeight="1" x14ac:dyDescent="0.45">
      <c r="A6" s="177"/>
      <c r="B6" s="120" t="s">
        <v>8</v>
      </c>
      <c r="C6" s="16">
        <v>100000000</v>
      </c>
      <c r="D6" s="174"/>
      <c r="F6" s="121"/>
    </row>
    <row r="7" spans="1:6" ht="18" customHeight="1" x14ac:dyDescent="0.45">
      <c r="A7" s="177"/>
      <c r="B7" s="120" t="s">
        <v>9</v>
      </c>
      <c r="C7" s="16">
        <v>9110000000</v>
      </c>
      <c r="D7" s="174"/>
    </row>
    <row r="8" spans="1:6" ht="18" customHeight="1" x14ac:dyDescent="0.45">
      <c r="A8" s="177"/>
      <c r="B8" s="120" t="s">
        <v>10</v>
      </c>
      <c r="C8" s="16">
        <v>4280000000</v>
      </c>
      <c r="D8" s="174"/>
    </row>
    <row r="9" spans="1:6" ht="18" customHeight="1" thickBot="1" x14ac:dyDescent="0.5">
      <c r="A9" s="178"/>
      <c r="B9" s="122" t="s">
        <v>11</v>
      </c>
      <c r="C9" s="17">
        <v>330000000</v>
      </c>
      <c r="D9" s="175"/>
    </row>
    <row r="10" spans="1:6" ht="24" customHeight="1" thickBot="1" x14ac:dyDescent="0.5">
      <c r="A10" s="150" t="s">
        <v>159</v>
      </c>
      <c r="B10" s="151" t="s">
        <v>12</v>
      </c>
      <c r="C10" s="152">
        <v>7400000000</v>
      </c>
      <c r="D10" s="153">
        <f>C10</f>
        <v>7400000000</v>
      </c>
    </row>
    <row r="11" spans="1:6" ht="18.75" customHeight="1" x14ac:dyDescent="0.45">
      <c r="A11" s="182" t="s">
        <v>13</v>
      </c>
      <c r="B11" s="154" t="s">
        <v>14</v>
      </c>
      <c r="C11" s="5">
        <v>6434300000</v>
      </c>
      <c r="D11" s="185">
        <f>C11+C12+C13</f>
        <v>12277133850</v>
      </c>
    </row>
    <row r="12" spans="1:6" ht="18.75" customHeight="1" x14ac:dyDescent="0.45">
      <c r="A12" s="183"/>
      <c r="B12" s="123" t="s">
        <v>15</v>
      </c>
      <c r="C12" s="1">
        <v>366078850</v>
      </c>
      <c r="D12" s="186"/>
    </row>
    <row r="13" spans="1:6" ht="18" customHeight="1" thickBot="1" x14ac:dyDescent="0.5">
      <c r="A13" s="184"/>
      <c r="B13" s="136" t="s">
        <v>16</v>
      </c>
      <c r="C13" s="2">
        <v>5476755000</v>
      </c>
      <c r="D13" s="187"/>
      <c r="E13" s="121"/>
    </row>
    <row r="14" spans="1:6" ht="20.25" customHeight="1" x14ac:dyDescent="0.45">
      <c r="A14" s="194" t="s">
        <v>17</v>
      </c>
      <c r="B14" s="155" t="s">
        <v>18</v>
      </c>
      <c r="C14" s="5">
        <v>1195653000</v>
      </c>
      <c r="D14" s="197">
        <f>C14+C15+C16+C17+C18</f>
        <v>15563653000</v>
      </c>
    </row>
    <row r="15" spans="1:6" ht="20.25" customHeight="1" x14ac:dyDescent="0.45">
      <c r="A15" s="195"/>
      <c r="B15" s="124" t="s">
        <v>19</v>
      </c>
      <c r="C15" s="1">
        <v>1000000000</v>
      </c>
      <c r="D15" s="198"/>
      <c r="E15" s="121"/>
    </row>
    <row r="16" spans="1:6" ht="20.25" customHeight="1" x14ac:dyDescent="0.45">
      <c r="A16" s="195"/>
      <c r="B16" s="124" t="s">
        <v>20</v>
      </c>
      <c r="C16" s="1">
        <v>400000000</v>
      </c>
      <c r="D16" s="198"/>
    </row>
    <row r="17" spans="1:8" ht="20.25" customHeight="1" x14ac:dyDescent="0.45">
      <c r="A17" s="195"/>
      <c r="B17" s="124" t="s">
        <v>21</v>
      </c>
      <c r="C17" s="1">
        <v>910000000</v>
      </c>
      <c r="D17" s="198"/>
    </row>
    <row r="18" spans="1:8" ht="20.25" customHeight="1" thickBot="1" x14ac:dyDescent="0.5">
      <c r="A18" s="196"/>
      <c r="B18" s="156" t="s">
        <v>22</v>
      </c>
      <c r="C18" s="2">
        <v>12058000000</v>
      </c>
      <c r="D18" s="199"/>
      <c r="E18" s="10"/>
    </row>
    <row r="19" spans="1:8" ht="45.75" customHeight="1" thickBot="1" x14ac:dyDescent="0.5">
      <c r="A19" s="157" t="s">
        <v>395</v>
      </c>
      <c r="B19" s="158" t="s">
        <v>23</v>
      </c>
      <c r="C19" s="159">
        <v>4156654000</v>
      </c>
      <c r="D19" s="160">
        <f>C19</f>
        <v>4156654000</v>
      </c>
      <c r="E19" s="10"/>
      <c r="H19" s="10"/>
    </row>
    <row r="20" spans="1:8" ht="49.5" customHeight="1" x14ac:dyDescent="0.45">
      <c r="A20" s="188" t="s">
        <v>24</v>
      </c>
      <c r="B20" s="146" t="s">
        <v>521</v>
      </c>
      <c r="C20" s="5">
        <v>1522000000</v>
      </c>
      <c r="D20" s="191">
        <f>C20+C21+C22+C23</f>
        <v>8262479000</v>
      </c>
    </row>
    <row r="21" spans="1:8" ht="44.25" customHeight="1" x14ac:dyDescent="0.45">
      <c r="A21" s="189"/>
      <c r="B21" s="6" t="s">
        <v>522</v>
      </c>
      <c r="C21" s="1">
        <v>1522000000</v>
      </c>
      <c r="D21" s="192"/>
      <c r="E21" s="121"/>
      <c r="F21" s="121"/>
    </row>
    <row r="22" spans="1:8" ht="31.5" customHeight="1" x14ac:dyDescent="0.45">
      <c r="A22" s="189"/>
      <c r="B22" s="7" t="s">
        <v>25</v>
      </c>
      <c r="C22" s="1">
        <v>543479000</v>
      </c>
      <c r="D22" s="192"/>
      <c r="E22" s="10"/>
      <c r="F22" s="121"/>
    </row>
    <row r="23" spans="1:8" ht="40.5" thickBot="1" x14ac:dyDescent="0.5">
      <c r="A23" s="190"/>
      <c r="B23" s="161" t="s">
        <v>26</v>
      </c>
      <c r="C23" s="2">
        <v>4675000000</v>
      </c>
      <c r="D23" s="193"/>
    </row>
    <row r="24" spans="1:8" ht="60" customHeight="1" x14ac:dyDescent="0.45">
      <c r="A24" s="194" t="s">
        <v>27</v>
      </c>
      <c r="B24" s="146" t="s">
        <v>523</v>
      </c>
      <c r="C24" s="5">
        <v>869566000</v>
      </c>
      <c r="D24" s="191">
        <f>C24+C25+C26</f>
        <v>2999546000</v>
      </c>
      <c r="E24" s="121"/>
    </row>
    <row r="25" spans="1:8" ht="42.75" customHeight="1" x14ac:dyDescent="0.45">
      <c r="A25" s="195"/>
      <c r="B25" s="125" t="s">
        <v>524</v>
      </c>
      <c r="C25" s="1">
        <v>917980000</v>
      </c>
      <c r="D25" s="192"/>
    </row>
    <row r="26" spans="1:8" ht="57" thickBot="1" x14ac:dyDescent="0.5">
      <c r="A26" s="196"/>
      <c r="B26" s="162" t="s">
        <v>28</v>
      </c>
      <c r="C26" s="2">
        <v>1212000000</v>
      </c>
      <c r="D26" s="193"/>
      <c r="E26" s="10"/>
    </row>
    <row r="27" spans="1:8" ht="26.25" customHeight="1" x14ac:dyDescent="0.45">
      <c r="A27" s="194" t="s">
        <v>29</v>
      </c>
      <c r="B27" s="146" t="s">
        <v>527</v>
      </c>
      <c r="C27" s="5">
        <v>326087000</v>
      </c>
      <c r="D27" s="210">
        <f>C27+C28+C29+C30</f>
        <v>2553044000</v>
      </c>
      <c r="E27" s="10"/>
    </row>
    <row r="28" spans="1:8" ht="36.75" customHeight="1" x14ac:dyDescent="0.45">
      <c r="A28" s="195"/>
      <c r="B28" s="6" t="s">
        <v>528</v>
      </c>
      <c r="C28" s="1">
        <v>684783000</v>
      </c>
      <c r="D28" s="211"/>
    </row>
    <row r="29" spans="1:8" ht="21" customHeight="1" x14ac:dyDescent="0.45">
      <c r="A29" s="195"/>
      <c r="B29" s="125" t="s">
        <v>529</v>
      </c>
      <c r="C29" s="1">
        <v>1402174000</v>
      </c>
      <c r="D29" s="211"/>
      <c r="E29" s="10"/>
    </row>
    <row r="30" spans="1:8" ht="24.75" customHeight="1" thickBot="1" x14ac:dyDescent="0.5">
      <c r="A30" s="209"/>
      <c r="B30" s="163" t="s">
        <v>30</v>
      </c>
      <c r="C30" s="4">
        <v>140000000</v>
      </c>
      <c r="D30" s="212"/>
    </row>
    <row r="31" spans="1:8" ht="42.75" customHeight="1" x14ac:dyDescent="0.45">
      <c r="A31" s="188" t="s">
        <v>530</v>
      </c>
      <c r="B31" s="146" t="s">
        <v>31</v>
      </c>
      <c r="C31" s="5">
        <v>5746300000</v>
      </c>
      <c r="D31" s="185">
        <f>C31+C32</f>
        <v>6396300000</v>
      </c>
      <c r="E31" s="10"/>
    </row>
    <row r="32" spans="1:8" ht="21.75" customHeight="1" thickBot="1" x14ac:dyDescent="0.5">
      <c r="A32" s="189"/>
      <c r="B32" s="163" t="s">
        <v>32</v>
      </c>
      <c r="C32" s="4">
        <v>650000000</v>
      </c>
      <c r="D32" s="186"/>
    </row>
    <row r="33" spans="1:5" ht="21.75" customHeight="1" thickBot="1" x14ac:dyDescent="0.5">
      <c r="A33" s="134" t="s">
        <v>33</v>
      </c>
      <c r="B33" s="165" t="s">
        <v>531</v>
      </c>
      <c r="C33" s="5">
        <v>2450000000</v>
      </c>
      <c r="D33" s="191">
        <f>C33+C34+C35+C36</f>
        <v>15975000000</v>
      </c>
    </row>
    <row r="34" spans="1:5" ht="18.75" customHeight="1" x14ac:dyDescent="0.45">
      <c r="A34" s="134" t="s">
        <v>34</v>
      </c>
      <c r="B34" s="125" t="s">
        <v>35</v>
      </c>
      <c r="C34" s="1">
        <v>485000000</v>
      </c>
      <c r="D34" s="192"/>
      <c r="E34" s="129"/>
    </row>
    <row r="35" spans="1:5" ht="18.75" customHeight="1" x14ac:dyDescent="0.45">
      <c r="A35" s="164" t="s">
        <v>36</v>
      </c>
      <c r="B35" s="125" t="s">
        <v>37</v>
      </c>
      <c r="C35" s="1">
        <v>4080000000</v>
      </c>
      <c r="D35" s="192"/>
      <c r="E35" s="130"/>
    </row>
    <row r="36" spans="1:5" ht="19.5" customHeight="1" thickBot="1" x14ac:dyDescent="0.5">
      <c r="A36" s="166" t="s">
        <v>38</v>
      </c>
      <c r="B36" s="163" t="s">
        <v>39</v>
      </c>
      <c r="C36" s="4">
        <v>8960000000</v>
      </c>
      <c r="D36" s="192"/>
    </row>
    <row r="37" spans="1:5" ht="18.75" customHeight="1" x14ac:dyDescent="0.45">
      <c r="A37" s="167" t="s">
        <v>532</v>
      </c>
      <c r="B37" s="146" t="s">
        <v>40</v>
      </c>
      <c r="C37" s="5">
        <v>1060000000</v>
      </c>
      <c r="D37" s="191">
        <f>C37+C38</f>
        <v>9160000000</v>
      </c>
    </row>
    <row r="38" spans="1:5" ht="18.75" customHeight="1" thickBot="1" x14ac:dyDescent="0.5">
      <c r="A38" s="168" t="s">
        <v>533</v>
      </c>
      <c r="B38" s="147" t="s">
        <v>534</v>
      </c>
      <c r="C38" s="2">
        <v>8100000000</v>
      </c>
      <c r="D38" s="193"/>
    </row>
    <row r="39" spans="1:5" x14ac:dyDescent="0.45">
      <c r="A39" s="183" t="s">
        <v>41</v>
      </c>
      <c r="B39" s="128" t="s">
        <v>42</v>
      </c>
      <c r="C39" s="3">
        <v>610000000</v>
      </c>
      <c r="D39" s="186">
        <f>C39+C40</f>
        <v>1920000000</v>
      </c>
    </row>
    <row r="40" spans="1:5" ht="24" customHeight="1" thickBot="1" x14ac:dyDescent="0.5">
      <c r="A40" s="183"/>
      <c r="B40" s="131" t="s">
        <v>43</v>
      </c>
      <c r="C40" s="1">
        <v>1310000000</v>
      </c>
      <c r="D40" s="186"/>
    </row>
    <row r="41" spans="1:5" ht="21" customHeight="1" x14ac:dyDescent="0.45">
      <c r="A41" s="206" t="s">
        <v>44</v>
      </c>
      <c r="B41" s="132" t="s">
        <v>45</v>
      </c>
      <c r="C41" s="5">
        <v>1024699000</v>
      </c>
      <c r="D41" s="185">
        <f>C41+C42+C43+C44+C45+C46+C47</f>
        <v>15802745014</v>
      </c>
    </row>
    <row r="42" spans="1:5" ht="21" customHeight="1" x14ac:dyDescent="0.45">
      <c r="A42" s="207"/>
      <c r="B42" s="126" t="s">
        <v>46</v>
      </c>
      <c r="C42" s="1">
        <v>4988789240</v>
      </c>
      <c r="D42" s="186"/>
    </row>
    <row r="43" spans="1:5" ht="21" customHeight="1" x14ac:dyDescent="0.45">
      <c r="A43" s="207"/>
      <c r="B43" s="126" t="s">
        <v>47</v>
      </c>
      <c r="C43" s="1">
        <v>6586829269</v>
      </c>
      <c r="D43" s="186"/>
    </row>
    <row r="44" spans="1:5" ht="21" customHeight="1" x14ac:dyDescent="0.45">
      <c r="A44" s="207"/>
      <c r="B44" s="126" t="s">
        <v>48</v>
      </c>
      <c r="C44" s="1">
        <v>520500000</v>
      </c>
      <c r="D44" s="186"/>
      <c r="E44" s="121"/>
    </row>
    <row r="45" spans="1:5" ht="21" customHeight="1" x14ac:dyDescent="0.45">
      <c r="A45" s="207"/>
      <c r="B45" s="133" t="s">
        <v>49</v>
      </c>
      <c r="C45" s="1">
        <v>638936114</v>
      </c>
      <c r="D45" s="186"/>
    </row>
    <row r="46" spans="1:5" ht="21" customHeight="1" x14ac:dyDescent="0.45">
      <c r="A46" s="207"/>
      <c r="B46" s="133" t="s">
        <v>50</v>
      </c>
      <c r="C46" s="4">
        <v>840000000</v>
      </c>
      <c r="D46" s="186"/>
    </row>
    <row r="47" spans="1:5" ht="22.5" customHeight="1" thickBot="1" x14ac:dyDescent="0.5">
      <c r="A47" s="208"/>
      <c r="B47" s="127" t="s">
        <v>51</v>
      </c>
      <c r="C47" s="2">
        <v>1202991391</v>
      </c>
      <c r="D47" s="187"/>
    </row>
    <row r="48" spans="1:5" ht="22.5" customHeight="1" x14ac:dyDescent="0.45">
      <c r="A48" s="200" t="s">
        <v>52</v>
      </c>
      <c r="B48" s="135" t="s">
        <v>53</v>
      </c>
      <c r="C48" s="5">
        <v>124000000</v>
      </c>
      <c r="D48" s="185">
        <f>C48+C49+C50</f>
        <v>774000000</v>
      </c>
    </row>
    <row r="49" spans="1:8" ht="21" customHeight="1" x14ac:dyDescent="0.45">
      <c r="A49" s="201"/>
      <c r="B49" s="131" t="s">
        <v>54</v>
      </c>
      <c r="C49" s="1">
        <v>50000000</v>
      </c>
      <c r="D49" s="186"/>
    </row>
    <row r="50" spans="1:8" ht="21" customHeight="1" thickBot="1" x14ac:dyDescent="0.5">
      <c r="A50" s="202"/>
      <c r="B50" s="136" t="s">
        <v>55</v>
      </c>
      <c r="C50" s="2">
        <v>600000000</v>
      </c>
      <c r="D50" s="187"/>
    </row>
    <row r="51" spans="1:8" ht="45" customHeight="1" thickBot="1" x14ac:dyDescent="0.5">
      <c r="A51" s="203" t="s">
        <v>56</v>
      </c>
      <c r="B51" s="204"/>
      <c r="C51" s="8">
        <f>SUM(C3:C50)</f>
        <v>138960554864</v>
      </c>
      <c r="D51" s="9">
        <f>SUM(D3:D50)</f>
        <v>138960554864</v>
      </c>
      <c r="E51" s="121"/>
      <c r="H51" s="10"/>
    </row>
    <row r="52" spans="1:8" ht="28.5" customHeight="1" x14ac:dyDescent="0.45">
      <c r="B52" s="137"/>
      <c r="C52" s="10"/>
      <c r="H52" s="121"/>
    </row>
    <row r="53" spans="1:8" x14ac:dyDescent="0.45">
      <c r="A53" s="130"/>
      <c r="B53" s="130"/>
      <c r="C53" s="10"/>
      <c r="D53" s="10"/>
    </row>
    <row r="54" spans="1:8" x14ac:dyDescent="0.45">
      <c r="A54" s="205"/>
      <c r="B54" s="205"/>
      <c r="C54" s="10"/>
      <c r="D54" s="10"/>
    </row>
    <row r="55" spans="1:8" x14ac:dyDescent="0.45">
      <c r="C55" s="121"/>
    </row>
    <row r="56" spans="1:8" x14ac:dyDescent="0.45">
      <c r="C56" s="10"/>
    </row>
    <row r="57" spans="1:8" x14ac:dyDescent="0.45">
      <c r="C57" s="121"/>
    </row>
    <row r="59" spans="1:8" x14ac:dyDescent="0.45">
      <c r="C59" s="121"/>
    </row>
  </sheetData>
  <mergeCells count="25">
    <mergeCell ref="D37:D38"/>
    <mergeCell ref="A27:A30"/>
    <mergeCell ref="D27:D30"/>
    <mergeCell ref="D31:D32"/>
    <mergeCell ref="A31:A32"/>
    <mergeCell ref="D33:D36"/>
    <mergeCell ref="A48:A50"/>
    <mergeCell ref="D48:D50"/>
    <mergeCell ref="A51:B51"/>
    <mergeCell ref="A54:B54"/>
    <mergeCell ref="A39:A40"/>
    <mergeCell ref="D39:D40"/>
    <mergeCell ref="A41:A47"/>
    <mergeCell ref="D41:D47"/>
    <mergeCell ref="A20:A23"/>
    <mergeCell ref="D20:D23"/>
    <mergeCell ref="A24:A26"/>
    <mergeCell ref="D24:D26"/>
    <mergeCell ref="A14:A18"/>
    <mergeCell ref="D14:D18"/>
    <mergeCell ref="D3:D9"/>
    <mergeCell ref="A3:A9"/>
    <mergeCell ref="A1:D1"/>
    <mergeCell ref="A11:A13"/>
    <mergeCell ref="D11:D13"/>
  </mergeCells>
  <pageMargins left="0" right="0.70866141732283472" top="0.74803149606299213" bottom="0.74803149606299213" header="0.31496062992125984" footer="0.31496062992125984"/>
  <pageSetup paperSize="9" scale="99" orientation="portrait" r:id="rId1"/>
  <rowBreaks count="2" manualBreakCount="2">
    <brk id="26" max="3" man="1"/>
    <brk id="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rightToLeft="1" workbookViewId="0">
      <selection activeCell="D5" sqref="D5"/>
    </sheetView>
  </sheetViews>
  <sheetFormatPr defaultRowHeight="15.75" x14ac:dyDescent="0.2"/>
  <cols>
    <col min="1" max="1" width="8.5" style="99" customWidth="1"/>
    <col min="2" max="2" width="15.375" style="99" customWidth="1"/>
    <col min="3" max="3" width="37.5" style="99" customWidth="1"/>
    <col min="4" max="4" width="16.625" style="99" customWidth="1"/>
    <col min="5" max="16384" width="9" style="99"/>
  </cols>
  <sheetData>
    <row r="1" spans="1:4" ht="21.75" customHeight="1" x14ac:dyDescent="0.2">
      <c r="A1" s="224" t="s">
        <v>505</v>
      </c>
      <c r="B1" s="224"/>
      <c r="C1" s="224"/>
      <c r="D1" s="224"/>
    </row>
    <row r="2" spans="1:4" x14ac:dyDescent="0.2">
      <c r="A2" s="100" t="s">
        <v>57</v>
      </c>
      <c r="B2" s="100" t="s">
        <v>458</v>
      </c>
      <c r="C2" s="100" t="s">
        <v>453</v>
      </c>
      <c r="D2" s="100" t="s">
        <v>59</v>
      </c>
    </row>
    <row r="3" spans="1:4" ht="24.75" customHeight="1" x14ac:dyDescent="0.2">
      <c r="A3" s="101">
        <v>1</v>
      </c>
      <c r="B3" s="101" t="s">
        <v>475</v>
      </c>
      <c r="C3" s="102" t="s">
        <v>476</v>
      </c>
      <c r="D3" s="103">
        <v>5746300000</v>
      </c>
    </row>
    <row r="4" spans="1:4" ht="33.75" customHeight="1" x14ac:dyDescent="0.2">
      <c r="A4" s="101">
        <v>2</v>
      </c>
      <c r="B4" s="101" t="s">
        <v>477</v>
      </c>
      <c r="C4" s="102" t="s">
        <v>526</v>
      </c>
      <c r="D4" s="103">
        <v>650000000</v>
      </c>
    </row>
    <row r="5" spans="1:4" ht="24" customHeight="1" x14ac:dyDescent="0.2">
      <c r="A5" s="224" t="s">
        <v>170</v>
      </c>
      <c r="B5" s="224"/>
      <c r="C5" s="224"/>
      <c r="D5" s="104">
        <f>SUM(D3:D4)</f>
        <v>6396300000</v>
      </c>
    </row>
  </sheetData>
  <mergeCells count="2">
    <mergeCell ref="A1:D1"/>
    <mergeCell ref="A5:C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workbookViewId="0">
      <selection activeCell="D6" sqref="D6:D9"/>
    </sheetView>
  </sheetViews>
  <sheetFormatPr defaultRowHeight="14.25" x14ac:dyDescent="0.2"/>
  <cols>
    <col min="2" max="2" width="23" customWidth="1"/>
    <col min="3" max="3" width="34.375" customWidth="1"/>
    <col min="4" max="4" width="14.5" customWidth="1"/>
  </cols>
  <sheetData>
    <row r="1" spans="1:4" ht="24.75" customHeight="1" x14ac:dyDescent="0.4">
      <c r="A1" s="228" t="s">
        <v>506</v>
      </c>
      <c r="B1" s="228"/>
      <c r="C1" s="228"/>
      <c r="D1" s="228"/>
    </row>
    <row r="2" spans="1:4" ht="21.75" customHeight="1" x14ac:dyDescent="0.4">
      <c r="A2" s="108" t="s">
        <v>57</v>
      </c>
      <c r="B2" s="108" t="s">
        <v>458</v>
      </c>
      <c r="C2" s="108" t="s">
        <v>453</v>
      </c>
      <c r="D2" s="108" t="s">
        <v>59</v>
      </c>
    </row>
    <row r="3" spans="1:4" ht="31.5" customHeight="1" x14ac:dyDescent="0.4">
      <c r="A3" s="87">
        <v>1</v>
      </c>
      <c r="B3" s="87" t="s">
        <v>478</v>
      </c>
      <c r="C3" s="145" t="s">
        <v>479</v>
      </c>
      <c r="D3" s="88">
        <v>2450000000</v>
      </c>
    </row>
    <row r="4" spans="1:4" ht="17.25" x14ac:dyDescent="0.4">
      <c r="A4" s="87">
        <v>2</v>
      </c>
      <c r="B4" s="87" t="s">
        <v>480</v>
      </c>
      <c r="C4" s="91" t="s">
        <v>481</v>
      </c>
      <c r="D4" s="88">
        <v>485000000</v>
      </c>
    </row>
    <row r="5" spans="1:4" ht="17.25" x14ac:dyDescent="0.4">
      <c r="A5" s="87">
        <v>3</v>
      </c>
      <c r="B5" s="87" t="s">
        <v>482</v>
      </c>
      <c r="C5" s="91" t="s">
        <v>483</v>
      </c>
      <c r="D5" s="88">
        <v>4080000000</v>
      </c>
    </row>
    <row r="6" spans="1:4" ht="17.25" x14ac:dyDescent="0.4">
      <c r="A6" s="87">
        <v>4</v>
      </c>
      <c r="B6" s="87" t="s">
        <v>488</v>
      </c>
      <c r="C6" s="91" t="s">
        <v>484</v>
      </c>
      <c r="D6" s="88">
        <v>1635000000</v>
      </c>
    </row>
    <row r="7" spans="1:4" ht="17.25" x14ac:dyDescent="0.4">
      <c r="A7" s="87">
        <v>5</v>
      </c>
      <c r="B7" s="87" t="s">
        <v>488</v>
      </c>
      <c r="C7" s="91" t="s">
        <v>485</v>
      </c>
      <c r="D7" s="88">
        <v>380000000</v>
      </c>
    </row>
    <row r="8" spans="1:4" ht="17.25" x14ac:dyDescent="0.4">
      <c r="A8" s="87">
        <v>6</v>
      </c>
      <c r="B8" s="87" t="s">
        <v>488</v>
      </c>
      <c r="C8" s="91" t="s">
        <v>486</v>
      </c>
      <c r="D8" s="88">
        <v>2745000000</v>
      </c>
    </row>
    <row r="9" spans="1:4" ht="17.25" x14ac:dyDescent="0.4">
      <c r="A9" s="87">
        <v>7</v>
      </c>
      <c r="B9" s="87" t="s">
        <v>488</v>
      </c>
      <c r="C9" s="91" t="s">
        <v>487</v>
      </c>
      <c r="D9" s="88">
        <v>4200000000</v>
      </c>
    </row>
    <row r="10" spans="1:4" ht="17.25" x14ac:dyDescent="0.4">
      <c r="A10" s="228" t="s">
        <v>170</v>
      </c>
      <c r="B10" s="228"/>
      <c r="C10" s="228"/>
      <c r="D10" s="97">
        <f>SUM(D3:D9)</f>
        <v>15975000000</v>
      </c>
    </row>
  </sheetData>
  <mergeCells count="2">
    <mergeCell ref="A1:D1"/>
    <mergeCell ref="A10:C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rightToLeft="1" workbookViewId="0">
      <selection activeCell="B21" sqref="B21"/>
    </sheetView>
  </sheetViews>
  <sheetFormatPr defaultRowHeight="15.75" x14ac:dyDescent="0.4"/>
  <cols>
    <col min="1" max="1" width="9" style="74"/>
    <col min="2" max="2" width="25.875" style="74" customWidth="1"/>
    <col min="3" max="3" width="15.5" style="74" customWidth="1"/>
    <col min="4" max="4" width="25.25" style="74" customWidth="1"/>
    <col min="5" max="16384" width="9" style="74"/>
  </cols>
  <sheetData>
    <row r="1" spans="1:4" ht="39.75" customHeight="1" x14ac:dyDescent="0.4">
      <c r="A1" s="230" t="s">
        <v>535</v>
      </c>
      <c r="B1" s="231"/>
      <c r="C1" s="231"/>
      <c r="D1" s="231"/>
    </row>
    <row r="2" spans="1:4" ht="27.75" customHeight="1" x14ac:dyDescent="0.4">
      <c r="A2" s="66" t="s">
        <v>57</v>
      </c>
      <c r="B2" s="67" t="s">
        <v>58</v>
      </c>
      <c r="C2" s="68" t="s">
        <v>59</v>
      </c>
      <c r="D2" s="70" t="s">
        <v>60</v>
      </c>
    </row>
    <row r="3" spans="1:4" ht="15" customHeight="1" x14ac:dyDescent="0.4">
      <c r="A3" s="66">
        <v>1</v>
      </c>
      <c r="B3" s="69" t="s">
        <v>396</v>
      </c>
      <c r="C3" s="68">
        <v>200000000</v>
      </c>
      <c r="D3" s="71" t="s">
        <v>397</v>
      </c>
    </row>
    <row r="4" spans="1:4" ht="15" customHeight="1" x14ac:dyDescent="0.4">
      <c r="A4" s="66">
        <v>2</v>
      </c>
      <c r="B4" s="69" t="s">
        <v>398</v>
      </c>
      <c r="C4" s="68">
        <v>200000000</v>
      </c>
      <c r="D4" s="71" t="s">
        <v>397</v>
      </c>
    </row>
    <row r="5" spans="1:4" ht="15" customHeight="1" x14ac:dyDescent="0.4">
      <c r="A5" s="112">
        <v>3</v>
      </c>
      <c r="B5" s="69" t="s">
        <v>289</v>
      </c>
      <c r="C5" s="68">
        <v>450000000</v>
      </c>
      <c r="D5" s="71" t="s">
        <v>288</v>
      </c>
    </row>
    <row r="6" spans="1:4" ht="15" customHeight="1" x14ac:dyDescent="0.4">
      <c r="A6" s="112">
        <v>4</v>
      </c>
      <c r="B6" s="69" t="s">
        <v>399</v>
      </c>
      <c r="C6" s="68">
        <v>150000000</v>
      </c>
      <c r="D6" s="71" t="s">
        <v>400</v>
      </c>
    </row>
    <row r="7" spans="1:4" ht="15" customHeight="1" x14ac:dyDescent="0.4">
      <c r="A7" s="112">
        <v>5</v>
      </c>
      <c r="B7" s="69" t="s">
        <v>401</v>
      </c>
      <c r="C7" s="68">
        <v>200000000</v>
      </c>
      <c r="D7" s="71" t="s">
        <v>397</v>
      </c>
    </row>
    <row r="8" spans="1:4" ht="15" customHeight="1" x14ac:dyDescent="0.4">
      <c r="A8" s="112">
        <v>6</v>
      </c>
      <c r="B8" s="72" t="s">
        <v>402</v>
      </c>
      <c r="C8" s="68">
        <v>200000000</v>
      </c>
      <c r="D8" s="71" t="s">
        <v>397</v>
      </c>
    </row>
    <row r="9" spans="1:4" ht="15" customHeight="1" x14ac:dyDescent="0.4">
      <c r="A9" s="112">
        <v>7</v>
      </c>
      <c r="B9" s="69" t="s">
        <v>403</v>
      </c>
      <c r="C9" s="68">
        <v>450000000</v>
      </c>
      <c r="D9" s="71" t="s">
        <v>288</v>
      </c>
    </row>
    <row r="10" spans="1:4" ht="15" customHeight="1" x14ac:dyDescent="0.4">
      <c r="A10" s="112">
        <v>8</v>
      </c>
      <c r="B10" s="69" t="s">
        <v>404</v>
      </c>
      <c r="C10" s="68">
        <v>200000000</v>
      </c>
      <c r="D10" s="71" t="s">
        <v>397</v>
      </c>
    </row>
    <row r="11" spans="1:4" ht="15" customHeight="1" x14ac:dyDescent="0.4">
      <c r="A11" s="112">
        <v>9</v>
      </c>
      <c r="B11" s="69" t="s">
        <v>405</v>
      </c>
      <c r="C11" s="68">
        <v>450000000</v>
      </c>
      <c r="D11" s="71" t="s">
        <v>288</v>
      </c>
    </row>
    <row r="12" spans="1:4" ht="15" customHeight="1" x14ac:dyDescent="0.4">
      <c r="A12" s="112">
        <v>10</v>
      </c>
      <c r="B12" s="69" t="s">
        <v>406</v>
      </c>
      <c r="C12" s="68">
        <v>450000000</v>
      </c>
      <c r="D12" s="71" t="s">
        <v>288</v>
      </c>
    </row>
    <row r="13" spans="1:4" ht="15" customHeight="1" x14ac:dyDescent="0.4">
      <c r="A13" s="112">
        <v>11</v>
      </c>
      <c r="B13" s="69" t="s">
        <v>407</v>
      </c>
      <c r="C13" s="68">
        <v>200000000</v>
      </c>
      <c r="D13" s="71" t="s">
        <v>397</v>
      </c>
    </row>
    <row r="14" spans="1:4" ht="15" customHeight="1" x14ac:dyDescent="0.4">
      <c r="A14" s="112">
        <v>12</v>
      </c>
      <c r="B14" s="69" t="s">
        <v>408</v>
      </c>
      <c r="C14" s="68">
        <v>200000000</v>
      </c>
      <c r="D14" s="71" t="s">
        <v>397</v>
      </c>
    </row>
    <row r="15" spans="1:4" ht="15" customHeight="1" x14ac:dyDescent="0.4">
      <c r="A15" s="112">
        <v>13</v>
      </c>
      <c r="B15" s="69" t="s">
        <v>409</v>
      </c>
      <c r="C15" s="68">
        <v>300000000</v>
      </c>
      <c r="D15" s="71" t="s">
        <v>400</v>
      </c>
    </row>
    <row r="16" spans="1:4" ht="15" customHeight="1" x14ac:dyDescent="0.4">
      <c r="A16" s="112">
        <v>14</v>
      </c>
      <c r="B16" s="69" t="s">
        <v>410</v>
      </c>
      <c r="C16" s="68">
        <v>300000000</v>
      </c>
      <c r="D16" s="71" t="s">
        <v>400</v>
      </c>
    </row>
    <row r="17" spans="1:4" ht="15" customHeight="1" x14ac:dyDescent="0.4">
      <c r="A17" s="112">
        <v>15</v>
      </c>
      <c r="B17" s="69" t="s">
        <v>411</v>
      </c>
      <c r="C17" s="68">
        <v>200000000</v>
      </c>
      <c r="D17" s="71" t="s">
        <v>412</v>
      </c>
    </row>
    <row r="18" spans="1:4" ht="15" customHeight="1" x14ac:dyDescent="0.4">
      <c r="A18" s="112">
        <v>16</v>
      </c>
      <c r="B18" s="69" t="s">
        <v>124</v>
      </c>
      <c r="C18" s="68">
        <v>100000000</v>
      </c>
      <c r="D18" s="71" t="s">
        <v>412</v>
      </c>
    </row>
    <row r="19" spans="1:4" ht="15" customHeight="1" x14ac:dyDescent="0.4">
      <c r="A19" s="112">
        <v>17</v>
      </c>
      <c r="B19" s="69" t="s">
        <v>413</v>
      </c>
      <c r="C19" s="68">
        <v>300000000</v>
      </c>
      <c r="D19" s="71" t="s">
        <v>400</v>
      </c>
    </row>
    <row r="20" spans="1:4" ht="15" customHeight="1" x14ac:dyDescent="0.4">
      <c r="A20" s="112">
        <v>18</v>
      </c>
      <c r="B20" s="69" t="s">
        <v>414</v>
      </c>
      <c r="C20" s="68">
        <v>300000000</v>
      </c>
      <c r="D20" s="71" t="s">
        <v>400</v>
      </c>
    </row>
    <row r="21" spans="1:4" ht="15" customHeight="1" x14ac:dyDescent="0.4">
      <c r="A21" s="112">
        <v>19</v>
      </c>
      <c r="B21" s="69" t="s">
        <v>415</v>
      </c>
      <c r="C21" s="68">
        <v>100000000</v>
      </c>
      <c r="D21" s="71" t="s">
        <v>416</v>
      </c>
    </row>
    <row r="22" spans="1:4" ht="15" customHeight="1" x14ac:dyDescent="0.4">
      <c r="A22" s="112">
        <v>20</v>
      </c>
      <c r="B22" s="69" t="s">
        <v>417</v>
      </c>
      <c r="C22" s="68">
        <v>100000000</v>
      </c>
      <c r="D22" s="71" t="s">
        <v>416</v>
      </c>
    </row>
    <row r="23" spans="1:4" ht="15" customHeight="1" x14ac:dyDescent="0.4">
      <c r="A23" s="112">
        <v>21</v>
      </c>
      <c r="B23" s="69" t="s">
        <v>418</v>
      </c>
      <c r="C23" s="68">
        <v>300000000</v>
      </c>
      <c r="D23" s="71" t="s">
        <v>400</v>
      </c>
    </row>
    <row r="24" spans="1:4" ht="15" customHeight="1" x14ac:dyDescent="0.4">
      <c r="A24" s="112">
        <v>22</v>
      </c>
      <c r="B24" s="69" t="s">
        <v>419</v>
      </c>
      <c r="C24" s="68">
        <v>200000000</v>
      </c>
      <c r="D24" s="71" t="s">
        <v>412</v>
      </c>
    </row>
    <row r="25" spans="1:4" ht="15" customHeight="1" x14ac:dyDescent="0.4">
      <c r="A25" s="112">
        <v>23</v>
      </c>
      <c r="B25" s="69" t="s">
        <v>420</v>
      </c>
      <c r="C25" s="68">
        <v>200000000</v>
      </c>
      <c r="D25" s="71" t="s">
        <v>400</v>
      </c>
    </row>
    <row r="26" spans="1:4" ht="15" customHeight="1" x14ac:dyDescent="0.4">
      <c r="A26" s="112">
        <v>24</v>
      </c>
      <c r="B26" s="69" t="s">
        <v>421</v>
      </c>
      <c r="C26" s="68">
        <v>150000000</v>
      </c>
      <c r="D26" s="71" t="s">
        <v>412</v>
      </c>
    </row>
    <row r="27" spans="1:4" ht="15" customHeight="1" x14ac:dyDescent="0.4">
      <c r="A27" s="112">
        <v>25</v>
      </c>
      <c r="B27" s="69" t="s">
        <v>422</v>
      </c>
      <c r="C27" s="68">
        <v>100000000</v>
      </c>
      <c r="D27" s="71" t="s">
        <v>412</v>
      </c>
    </row>
    <row r="28" spans="1:4" ht="15" customHeight="1" x14ac:dyDescent="0.4">
      <c r="A28" s="112">
        <v>26</v>
      </c>
      <c r="B28" s="69" t="s">
        <v>423</v>
      </c>
      <c r="C28" s="68">
        <v>125000000</v>
      </c>
      <c r="D28" s="71" t="s">
        <v>424</v>
      </c>
    </row>
    <row r="29" spans="1:4" ht="15" customHeight="1" x14ac:dyDescent="0.4">
      <c r="A29" s="112">
        <v>27</v>
      </c>
      <c r="B29" s="69" t="s">
        <v>425</v>
      </c>
      <c r="C29" s="68">
        <v>50000000</v>
      </c>
      <c r="D29" s="71" t="s">
        <v>416</v>
      </c>
    </row>
    <row r="30" spans="1:4" ht="15" customHeight="1" x14ac:dyDescent="0.4">
      <c r="A30" s="112">
        <v>28</v>
      </c>
      <c r="B30" s="69" t="s">
        <v>426</v>
      </c>
      <c r="C30" s="68">
        <v>75000000</v>
      </c>
      <c r="D30" s="71" t="s">
        <v>400</v>
      </c>
    </row>
    <row r="31" spans="1:4" ht="15" customHeight="1" x14ac:dyDescent="0.4">
      <c r="A31" s="112">
        <v>29</v>
      </c>
      <c r="B31" s="69" t="s">
        <v>287</v>
      </c>
      <c r="C31" s="68">
        <v>450000000</v>
      </c>
      <c r="D31" s="71" t="s">
        <v>288</v>
      </c>
    </row>
    <row r="32" spans="1:4" ht="15" customHeight="1" x14ac:dyDescent="0.4">
      <c r="A32" s="112">
        <v>30</v>
      </c>
      <c r="B32" s="69" t="s">
        <v>427</v>
      </c>
      <c r="C32" s="68">
        <v>80000000</v>
      </c>
      <c r="D32" s="71" t="s">
        <v>428</v>
      </c>
    </row>
    <row r="33" spans="1:4" ht="15" customHeight="1" x14ac:dyDescent="0.4">
      <c r="A33" s="112">
        <v>31</v>
      </c>
      <c r="B33" s="69" t="s">
        <v>429</v>
      </c>
      <c r="C33" s="68">
        <v>40000000</v>
      </c>
      <c r="D33" s="71" t="s">
        <v>428</v>
      </c>
    </row>
    <row r="34" spans="1:4" ht="15" customHeight="1" x14ac:dyDescent="0.4">
      <c r="A34" s="112">
        <v>32</v>
      </c>
      <c r="B34" s="69" t="s">
        <v>430</v>
      </c>
      <c r="C34" s="68">
        <v>80000000</v>
      </c>
      <c r="D34" s="71" t="s">
        <v>428</v>
      </c>
    </row>
    <row r="35" spans="1:4" ht="15" customHeight="1" x14ac:dyDescent="0.4">
      <c r="A35" s="112">
        <v>33</v>
      </c>
      <c r="B35" s="69" t="s">
        <v>431</v>
      </c>
      <c r="C35" s="68">
        <v>80000000</v>
      </c>
      <c r="D35" s="71" t="s">
        <v>428</v>
      </c>
    </row>
    <row r="36" spans="1:4" ht="15" customHeight="1" x14ac:dyDescent="0.4">
      <c r="A36" s="112">
        <v>34</v>
      </c>
      <c r="B36" s="69" t="s">
        <v>432</v>
      </c>
      <c r="C36" s="68">
        <v>120000000</v>
      </c>
      <c r="D36" s="71" t="s">
        <v>428</v>
      </c>
    </row>
    <row r="37" spans="1:4" ht="15" customHeight="1" x14ac:dyDescent="0.4">
      <c r="A37" s="112">
        <v>35</v>
      </c>
      <c r="B37" s="69" t="s">
        <v>433</v>
      </c>
      <c r="C37" s="68">
        <v>80000000</v>
      </c>
      <c r="D37" s="71" t="s">
        <v>428</v>
      </c>
    </row>
    <row r="38" spans="1:4" ht="15" customHeight="1" x14ac:dyDescent="0.4">
      <c r="A38" s="112">
        <v>36</v>
      </c>
      <c r="B38" s="69" t="s">
        <v>434</v>
      </c>
      <c r="C38" s="68">
        <v>80000000</v>
      </c>
      <c r="D38" s="71" t="s">
        <v>428</v>
      </c>
    </row>
    <row r="39" spans="1:4" ht="15" customHeight="1" x14ac:dyDescent="0.4">
      <c r="A39" s="112">
        <v>37</v>
      </c>
      <c r="B39" s="69" t="s">
        <v>435</v>
      </c>
      <c r="C39" s="68">
        <v>40000000</v>
      </c>
      <c r="D39" s="71" t="s">
        <v>428</v>
      </c>
    </row>
    <row r="40" spans="1:4" ht="15" customHeight="1" x14ac:dyDescent="0.4">
      <c r="A40" s="112">
        <v>38</v>
      </c>
      <c r="B40" s="69" t="s">
        <v>436</v>
      </c>
      <c r="C40" s="68">
        <v>100000000</v>
      </c>
      <c r="D40" s="71" t="s">
        <v>428</v>
      </c>
    </row>
    <row r="41" spans="1:4" ht="15" customHeight="1" x14ac:dyDescent="0.4">
      <c r="A41" s="112">
        <v>39</v>
      </c>
      <c r="B41" s="69" t="s">
        <v>437</v>
      </c>
      <c r="C41" s="68">
        <v>100000000</v>
      </c>
      <c r="D41" s="71" t="s">
        <v>428</v>
      </c>
    </row>
    <row r="42" spans="1:4" ht="15" customHeight="1" x14ac:dyDescent="0.4">
      <c r="A42" s="112">
        <v>40</v>
      </c>
      <c r="B42" s="69" t="s">
        <v>438</v>
      </c>
      <c r="C42" s="68">
        <v>200000000</v>
      </c>
      <c r="D42" s="71" t="s">
        <v>428</v>
      </c>
    </row>
    <row r="43" spans="1:4" ht="15" customHeight="1" x14ac:dyDescent="0.4">
      <c r="A43" s="112">
        <v>41</v>
      </c>
      <c r="B43" s="69" t="s">
        <v>439</v>
      </c>
      <c r="C43" s="68">
        <v>200000000</v>
      </c>
      <c r="D43" s="71" t="s">
        <v>428</v>
      </c>
    </row>
    <row r="44" spans="1:4" ht="15" customHeight="1" x14ac:dyDescent="0.4">
      <c r="A44" s="112">
        <v>42</v>
      </c>
      <c r="B44" s="69" t="s">
        <v>440</v>
      </c>
      <c r="C44" s="68">
        <v>200000000</v>
      </c>
      <c r="D44" s="71" t="s">
        <v>428</v>
      </c>
    </row>
    <row r="45" spans="1:4" ht="15" customHeight="1" x14ac:dyDescent="0.4">
      <c r="A45" s="112">
        <v>43</v>
      </c>
      <c r="B45" s="69" t="s">
        <v>255</v>
      </c>
      <c r="C45" s="68">
        <v>100000000</v>
      </c>
      <c r="D45" s="71" t="s">
        <v>256</v>
      </c>
    </row>
    <row r="46" spans="1:4" ht="15" customHeight="1" x14ac:dyDescent="0.4">
      <c r="A46" s="112">
        <v>44</v>
      </c>
      <c r="B46" s="69" t="s">
        <v>269</v>
      </c>
      <c r="C46" s="68">
        <v>160000000</v>
      </c>
      <c r="D46" s="71" t="s">
        <v>270</v>
      </c>
    </row>
    <row r="47" spans="1:4" ht="15" customHeight="1" x14ac:dyDescent="0.4">
      <c r="A47" s="112">
        <v>45</v>
      </c>
      <c r="B47" s="69" t="s">
        <v>274</v>
      </c>
      <c r="C47" s="68">
        <v>100000000</v>
      </c>
      <c r="D47" s="71" t="s">
        <v>275</v>
      </c>
    </row>
    <row r="48" spans="1:4" ht="15" customHeight="1" x14ac:dyDescent="0.4">
      <c r="A48" s="112">
        <v>46</v>
      </c>
      <c r="B48" s="72" t="s">
        <v>257</v>
      </c>
      <c r="C48" s="73">
        <v>60000000</v>
      </c>
      <c r="D48" s="71" t="s">
        <v>256</v>
      </c>
    </row>
    <row r="49" spans="1:4" ht="15" customHeight="1" x14ac:dyDescent="0.4">
      <c r="A49" s="112">
        <v>47</v>
      </c>
      <c r="B49" s="72" t="s">
        <v>258</v>
      </c>
      <c r="C49" s="73">
        <v>60000000</v>
      </c>
      <c r="D49" s="71" t="s">
        <v>256</v>
      </c>
    </row>
    <row r="50" spans="1:4" ht="15" customHeight="1" x14ac:dyDescent="0.4">
      <c r="A50" s="112">
        <v>48</v>
      </c>
      <c r="B50" s="69" t="s">
        <v>271</v>
      </c>
      <c r="C50" s="73">
        <v>60000000</v>
      </c>
      <c r="D50" s="71" t="s">
        <v>270</v>
      </c>
    </row>
    <row r="51" spans="1:4" ht="15" customHeight="1" x14ac:dyDescent="0.4">
      <c r="A51" s="112">
        <v>49</v>
      </c>
      <c r="B51" s="69" t="s">
        <v>272</v>
      </c>
      <c r="C51" s="73">
        <v>60000000</v>
      </c>
      <c r="D51" s="71" t="s">
        <v>270</v>
      </c>
    </row>
    <row r="52" spans="1:4" ht="15" customHeight="1" x14ac:dyDescent="0.4">
      <c r="A52" s="112">
        <v>50</v>
      </c>
      <c r="B52" s="69" t="s">
        <v>273</v>
      </c>
      <c r="C52" s="73">
        <v>110000000</v>
      </c>
      <c r="D52" s="71" t="s">
        <v>270</v>
      </c>
    </row>
    <row r="53" spans="1:4" ht="15" customHeight="1" x14ac:dyDescent="0.4">
      <c r="A53" s="112">
        <v>51</v>
      </c>
      <c r="B53" s="69" t="s">
        <v>274</v>
      </c>
      <c r="C53" s="73">
        <v>100000000</v>
      </c>
      <c r="D53" s="71" t="s">
        <v>275</v>
      </c>
    </row>
    <row r="54" spans="1:4" ht="15" customHeight="1" x14ac:dyDescent="0.4">
      <c r="A54" s="112">
        <v>52</v>
      </c>
      <c r="B54" s="69" t="s">
        <v>441</v>
      </c>
      <c r="C54" s="73">
        <v>50000000</v>
      </c>
      <c r="D54" s="71" t="s">
        <v>446</v>
      </c>
    </row>
    <row r="55" spans="1:4" ht="15" customHeight="1" x14ac:dyDescent="0.4">
      <c r="A55" s="112">
        <v>53</v>
      </c>
      <c r="B55" s="69" t="s">
        <v>442</v>
      </c>
      <c r="C55" s="73">
        <v>50000000</v>
      </c>
      <c r="D55" s="71" t="s">
        <v>446</v>
      </c>
    </row>
    <row r="56" spans="1:4" ht="15" customHeight="1" x14ac:dyDescent="0.4">
      <c r="A56" s="112">
        <v>54</v>
      </c>
      <c r="B56" s="69" t="s">
        <v>443</v>
      </c>
      <c r="C56" s="73">
        <v>50000000</v>
      </c>
      <c r="D56" s="71" t="s">
        <v>446</v>
      </c>
    </row>
    <row r="57" spans="1:4" ht="15" customHeight="1" x14ac:dyDescent="0.4">
      <c r="A57" s="112">
        <v>55</v>
      </c>
      <c r="B57" s="69" t="s">
        <v>444</v>
      </c>
      <c r="C57" s="73">
        <v>50000000</v>
      </c>
      <c r="D57" s="71" t="s">
        <v>446</v>
      </c>
    </row>
    <row r="58" spans="1:4" ht="15" customHeight="1" x14ac:dyDescent="0.4">
      <c r="A58" s="112">
        <v>56</v>
      </c>
      <c r="B58" s="69" t="s">
        <v>445</v>
      </c>
      <c r="C58" s="73">
        <v>50000000</v>
      </c>
      <c r="D58" s="71" t="s">
        <v>446</v>
      </c>
    </row>
    <row r="59" spans="1:4" ht="30.75" customHeight="1" x14ac:dyDescent="0.4">
      <c r="A59" s="232" t="s">
        <v>170</v>
      </c>
      <c r="B59" s="233"/>
      <c r="C59" s="75">
        <f>SUM(C3:C58)</f>
        <v>9160000000</v>
      </c>
      <c r="D59" s="76"/>
    </row>
  </sheetData>
  <mergeCells count="2">
    <mergeCell ref="A1:D1"/>
    <mergeCell ref="A59:B5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rightToLeft="1" workbookViewId="0">
      <selection activeCell="D5" sqref="D5"/>
    </sheetView>
  </sheetViews>
  <sheetFormatPr defaultRowHeight="18" x14ac:dyDescent="0.45"/>
  <cols>
    <col min="1" max="1" width="9" style="105"/>
    <col min="2" max="2" width="34.625" style="105" customWidth="1"/>
    <col min="3" max="3" width="22.25" style="105" customWidth="1"/>
    <col min="4" max="4" width="14" style="105" customWidth="1"/>
    <col min="5" max="16384" width="9" style="105"/>
  </cols>
  <sheetData>
    <row r="1" spans="1:4" ht="27" customHeight="1" x14ac:dyDescent="0.45">
      <c r="A1" s="234" t="s">
        <v>507</v>
      </c>
      <c r="B1" s="234"/>
      <c r="C1" s="234"/>
      <c r="D1" s="234"/>
    </row>
    <row r="2" spans="1:4" ht="24" customHeight="1" x14ac:dyDescent="0.45">
      <c r="A2" s="113" t="s">
        <v>57</v>
      </c>
      <c r="B2" s="113" t="s">
        <v>510</v>
      </c>
      <c r="C2" s="13" t="s">
        <v>59</v>
      </c>
      <c r="D2" s="26" t="s">
        <v>453</v>
      </c>
    </row>
    <row r="3" spans="1:4" ht="30" customHeight="1" x14ac:dyDescent="0.45">
      <c r="A3" s="113">
        <v>1</v>
      </c>
      <c r="B3" s="113" t="s">
        <v>536</v>
      </c>
      <c r="C3" s="169">
        <v>610000000</v>
      </c>
      <c r="D3" s="26" t="s">
        <v>537</v>
      </c>
    </row>
    <row r="4" spans="1:4" ht="30" customHeight="1" x14ac:dyDescent="0.45">
      <c r="A4" s="20">
        <v>2</v>
      </c>
      <c r="B4" s="26" t="s">
        <v>517</v>
      </c>
      <c r="C4" s="170">
        <v>300000000</v>
      </c>
      <c r="D4" s="26" t="s">
        <v>511</v>
      </c>
    </row>
    <row r="5" spans="1:4" ht="30" customHeight="1" x14ac:dyDescent="0.45">
      <c r="A5" s="113">
        <v>3</v>
      </c>
      <c r="B5" s="26" t="s">
        <v>518</v>
      </c>
      <c r="C5" s="170">
        <v>300000000</v>
      </c>
      <c r="D5" s="26" t="s">
        <v>512</v>
      </c>
    </row>
    <row r="6" spans="1:4" ht="30" customHeight="1" x14ac:dyDescent="0.45">
      <c r="A6" s="20">
        <v>4</v>
      </c>
      <c r="B6" s="26" t="s">
        <v>519</v>
      </c>
      <c r="C6" s="170">
        <v>300000000</v>
      </c>
      <c r="D6" s="26" t="s">
        <v>513</v>
      </c>
    </row>
    <row r="7" spans="1:4" ht="30" customHeight="1" x14ac:dyDescent="0.45">
      <c r="A7" s="113">
        <v>5</v>
      </c>
      <c r="B7" s="26" t="s">
        <v>520</v>
      </c>
      <c r="C7" s="170">
        <v>200000000</v>
      </c>
      <c r="D7" s="26" t="s">
        <v>514</v>
      </c>
    </row>
    <row r="8" spans="1:4" ht="30" customHeight="1" x14ac:dyDescent="0.45">
      <c r="A8" s="20">
        <v>6</v>
      </c>
      <c r="B8" s="26" t="s">
        <v>515</v>
      </c>
      <c r="C8" s="170">
        <v>210000000</v>
      </c>
      <c r="D8" s="26" t="s">
        <v>516</v>
      </c>
    </row>
    <row r="9" spans="1:4" x14ac:dyDescent="0.45">
      <c r="A9" s="234" t="s">
        <v>170</v>
      </c>
      <c r="B9" s="234"/>
      <c r="C9" s="171">
        <f>SUM(C3:C8)</f>
        <v>1920000000</v>
      </c>
      <c r="D9" s="106"/>
    </row>
  </sheetData>
  <mergeCells count="2">
    <mergeCell ref="A9:B9"/>
    <mergeCell ref="A1:D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workbookViewId="0">
      <selection activeCell="B6" sqref="B6"/>
    </sheetView>
  </sheetViews>
  <sheetFormatPr defaultRowHeight="18" x14ac:dyDescent="0.45"/>
  <cols>
    <col min="1" max="1" width="9" style="84"/>
    <col min="2" max="2" width="46" style="84" customWidth="1"/>
    <col min="3" max="3" width="17.375" style="84" customWidth="1"/>
    <col min="4" max="16384" width="9" style="84"/>
  </cols>
  <sheetData>
    <row r="1" spans="1:4" ht="27" customHeight="1" x14ac:dyDescent="0.45">
      <c r="A1" s="235" t="s">
        <v>508</v>
      </c>
      <c r="B1" s="235"/>
      <c r="C1" s="235"/>
    </row>
    <row r="2" spans="1:4" x14ac:dyDescent="0.45">
      <c r="A2" s="114" t="s">
        <v>57</v>
      </c>
      <c r="B2" s="114" t="s">
        <v>453</v>
      </c>
      <c r="C2" s="114" t="s">
        <v>489</v>
      </c>
    </row>
    <row r="3" spans="1:4" ht="21" customHeight="1" x14ac:dyDescent="0.45">
      <c r="A3" s="92">
        <v>1</v>
      </c>
      <c r="B3" s="93" t="s">
        <v>540</v>
      </c>
      <c r="C3" s="85">
        <v>1024699000</v>
      </c>
    </row>
    <row r="4" spans="1:4" ht="21" customHeight="1" x14ac:dyDescent="0.45">
      <c r="A4" s="92">
        <v>2</v>
      </c>
      <c r="B4" s="92" t="s">
        <v>46</v>
      </c>
      <c r="C4" s="85">
        <v>4988789240</v>
      </c>
    </row>
    <row r="5" spans="1:4" ht="21" customHeight="1" x14ac:dyDescent="0.45">
      <c r="A5" s="92">
        <v>3</v>
      </c>
      <c r="B5" s="92" t="s">
        <v>539</v>
      </c>
      <c r="C5" s="85">
        <v>6586829269</v>
      </c>
    </row>
    <row r="6" spans="1:4" ht="21" customHeight="1" x14ac:dyDescent="0.45">
      <c r="A6" s="92">
        <v>4</v>
      </c>
      <c r="B6" s="92" t="s">
        <v>48</v>
      </c>
      <c r="C6" s="85">
        <v>520500000</v>
      </c>
      <c r="D6" s="94"/>
    </row>
    <row r="7" spans="1:4" ht="21" customHeight="1" x14ac:dyDescent="0.45">
      <c r="A7" s="92">
        <v>5</v>
      </c>
      <c r="B7" s="92" t="s">
        <v>49</v>
      </c>
      <c r="C7" s="85">
        <v>638936114</v>
      </c>
    </row>
    <row r="8" spans="1:4" ht="21" customHeight="1" x14ac:dyDescent="0.45">
      <c r="A8" s="92">
        <v>6</v>
      </c>
      <c r="B8" s="92" t="s">
        <v>538</v>
      </c>
      <c r="C8" s="85">
        <v>840000000</v>
      </c>
    </row>
    <row r="9" spans="1:4" ht="22.5" customHeight="1" x14ac:dyDescent="0.45">
      <c r="A9" s="92">
        <v>7</v>
      </c>
      <c r="B9" s="92" t="s">
        <v>51</v>
      </c>
      <c r="C9" s="85">
        <v>1202991391</v>
      </c>
    </row>
    <row r="10" spans="1:4" ht="22.5" customHeight="1" x14ac:dyDescent="0.45">
      <c r="A10" s="236" t="s">
        <v>170</v>
      </c>
      <c r="B10" s="237"/>
      <c r="C10" s="90">
        <f>SUM(C3:C9)</f>
        <v>15802745014</v>
      </c>
    </row>
  </sheetData>
  <mergeCells count="2">
    <mergeCell ref="A1:C1"/>
    <mergeCell ref="A10:B1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tabSelected="1" workbookViewId="0">
      <selection activeCell="E16" sqref="E16"/>
    </sheetView>
  </sheetViews>
  <sheetFormatPr defaultRowHeight="15.75" x14ac:dyDescent="0.4"/>
  <cols>
    <col min="1" max="1" width="19.625" style="95" customWidth="1"/>
    <col min="2" max="3" width="19.125" style="95" customWidth="1"/>
    <col min="4" max="4" width="12.125" style="95" bestFit="1" customWidth="1"/>
    <col min="5" max="16384" width="9" style="95"/>
  </cols>
  <sheetData>
    <row r="1" spans="1:4" ht="21.75" customHeight="1" x14ac:dyDescent="0.4">
      <c r="A1" s="238" t="s">
        <v>509</v>
      </c>
      <c r="B1" s="239"/>
      <c r="C1" s="239"/>
      <c r="D1" s="240"/>
    </row>
    <row r="2" spans="1:4" x14ac:dyDescent="0.4">
      <c r="A2" s="108" t="s">
        <v>57</v>
      </c>
      <c r="B2" s="109" t="s">
        <v>458</v>
      </c>
      <c r="C2" s="110" t="s">
        <v>453</v>
      </c>
      <c r="D2" s="108" t="s">
        <v>489</v>
      </c>
    </row>
    <row r="3" spans="1:4" ht="18.75" customHeight="1" x14ac:dyDescent="0.4">
      <c r="A3" s="172">
        <v>1</v>
      </c>
      <c r="B3" s="172" t="s">
        <v>492</v>
      </c>
      <c r="C3" s="172" t="s">
        <v>493</v>
      </c>
      <c r="D3" s="103">
        <v>124000000</v>
      </c>
    </row>
    <row r="4" spans="1:4" ht="18.75" customHeight="1" x14ac:dyDescent="0.4">
      <c r="A4" s="172">
        <v>2</v>
      </c>
      <c r="B4" s="89" t="s">
        <v>491</v>
      </c>
      <c r="C4" s="172" t="s">
        <v>54</v>
      </c>
      <c r="D4" s="103">
        <v>50000000</v>
      </c>
    </row>
    <row r="5" spans="1:4" ht="19.5" customHeight="1" x14ac:dyDescent="0.4">
      <c r="A5" s="172">
        <v>3</v>
      </c>
      <c r="B5" s="89" t="s">
        <v>490</v>
      </c>
      <c r="C5" s="172" t="s">
        <v>55</v>
      </c>
      <c r="D5" s="103">
        <v>600000000</v>
      </c>
    </row>
    <row r="6" spans="1:4" ht="24" customHeight="1" x14ac:dyDescent="0.4">
      <c r="A6" s="225" t="s">
        <v>170</v>
      </c>
      <c r="B6" s="226"/>
      <c r="C6" s="227"/>
      <c r="D6" s="140">
        <f>SUM(D3:D5)</f>
        <v>774000000</v>
      </c>
    </row>
  </sheetData>
  <mergeCells count="2">
    <mergeCell ref="A6:C6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rightToLeft="1" topLeftCell="A34" workbookViewId="0">
      <selection sqref="A1:D1"/>
    </sheetView>
  </sheetViews>
  <sheetFormatPr defaultRowHeight="15" x14ac:dyDescent="0.4"/>
  <cols>
    <col min="1" max="1" width="8.75" style="29" customWidth="1"/>
    <col min="2" max="2" width="21.875" style="29" customWidth="1"/>
    <col min="3" max="3" width="18.375" style="29" customWidth="1"/>
    <col min="4" max="4" width="32.125" style="55" customWidth="1"/>
    <col min="5" max="16384" width="9" style="29"/>
  </cols>
  <sheetData>
    <row r="1" spans="1:4" ht="22.5" customHeight="1" x14ac:dyDescent="0.4">
      <c r="A1" s="213" t="s">
        <v>494</v>
      </c>
      <c r="B1" s="213"/>
      <c r="C1" s="213"/>
      <c r="D1" s="213"/>
    </row>
    <row r="2" spans="1:4" ht="24.75" customHeight="1" x14ac:dyDescent="0.4">
      <c r="A2" s="11" t="s">
        <v>57</v>
      </c>
      <c r="B2" s="12" t="s">
        <v>58</v>
      </c>
      <c r="C2" s="18" t="s">
        <v>59</v>
      </c>
      <c r="D2" s="20" t="s">
        <v>60</v>
      </c>
    </row>
    <row r="3" spans="1:4" x14ac:dyDescent="0.4">
      <c r="A3" s="19">
        <v>1</v>
      </c>
      <c r="B3" s="20" t="s">
        <v>161</v>
      </c>
      <c r="C3" s="18">
        <v>340000000</v>
      </c>
      <c r="D3" s="26" t="s">
        <v>162</v>
      </c>
    </row>
    <row r="4" spans="1:4" x14ac:dyDescent="0.4">
      <c r="A4" s="14">
        <v>2</v>
      </c>
      <c r="B4" s="20" t="s">
        <v>163</v>
      </c>
      <c r="C4" s="18">
        <v>190000000</v>
      </c>
      <c r="D4" s="26" t="s">
        <v>162</v>
      </c>
    </row>
    <row r="5" spans="1:4" x14ac:dyDescent="0.4">
      <c r="A5" s="19">
        <v>3</v>
      </c>
      <c r="B5" s="14" t="s">
        <v>118</v>
      </c>
      <c r="C5" s="18">
        <v>400000000</v>
      </c>
      <c r="D5" s="26" t="s">
        <v>119</v>
      </c>
    </row>
    <row r="6" spans="1:4" ht="30" x14ac:dyDescent="0.4">
      <c r="A6" s="14">
        <v>4</v>
      </c>
      <c r="B6" s="14" t="s">
        <v>164</v>
      </c>
      <c r="C6" s="18">
        <v>1000000000</v>
      </c>
      <c r="D6" s="26" t="s">
        <v>165</v>
      </c>
    </row>
    <row r="7" spans="1:4" x14ac:dyDescent="0.4">
      <c r="A7" s="19">
        <v>5</v>
      </c>
      <c r="B7" s="14" t="s">
        <v>63</v>
      </c>
      <c r="C7" s="13">
        <v>600000000</v>
      </c>
      <c r="D7" s="26" t="s">
        <v>64</v>
      </c>
    </row>
    <row r="8" spans="1:4" x14ac:dyDescent="0.4">
      <c r="A8" s="14">
        <v>6</v>
      </c>
      <c r="B8" s="14" t="s">
        <v>65</v>
      </c>
      <c r="C8" s="13">
        <v>600000000</v>
      </c>
      <c r="D8" s="26" t="s">
        <v>66</v>
      </c>
    </row>
    <row r="9" spans="1:4" ht="30" x14ac:dyDescent="0.4">
      <c r="A9" s="19">
        <v>7</v>
      </c>
      <c r="B9" s="14" t="s">
        <v>67</v>
      </c>
      <c r="C9" s="13">
        <v>600000000</v>
      </c>
      <c r="D9" s="26" t="s">
        <v>68</v>
      </c>
    </row>
    <row r="10" spans="1:4" ht="30" x14ac:dyDescent="0.4">
      <c r="A10" s="14">
        <v>8</v>
      </c>
      <c r="B10" s="14" t="s">
        <v>69</v>
      </c>
      <c r="C10" s="13">
        <v>600000000</v>
      </c>
      <c r="D10" s="26" t="s">
        <v>70</v>
      </c>
    </row>
    <row r="11" spans="1:4" x14ac:dyDescent="0.4">
      <c r="A11" s="19">
        <v>9</v>
      </c>
      <c r="B11" s="14" t="s">
        <v>69</v>
      </c>
      <c r="C11" s="13">
        <v>1200000000</v>
      </c>
      <c r="D11" s="26" t="s">
        <v>71</v>
      </c>
    </row>
    <row r="12" spans="1:4" x14ac:dyDescent="0.4">
      <c r="A12" s="14">
        <v>10</v>
      </c>
      <c r="B12" s="14" t="s">
        <v>72</v>
      </c>
      <c r="C12" s="13">
        <v>1200000000</v>
      </c>
      <c r="D12" s="26" t="s">
        <v>73</v>
      </c>
    </row>
    <row r="13" spans="1:4" ht="30" x14ac:dyDescent="0.4">
      <c r="A13" s="19">
        <v>11</v>
      </c>
      <c r="B13" s="14" t="s">
        <v>74</v>
      </c>
      <c r="C13" s="13">
        <v>600000000</v>
      </c>
      <c r="D13" s="26" t="s">
        <v>75</v>
      </c>
    </row>
    <row r="14" spans="1:4" ht="30" x14ac:dyDescent="0.4">
      <c r="A14" s="14">
        <v>12</v>
      </c>
      <c r="B14" s="14" t="s">
        <v>76</v>
      </c>
      <c r="C14" s="13">
        <v>600000000</v>
      </c>
      <c r="D14" s="26" t="s">
        <v>77</v>
      </c>
    </row>
    <row r="15" spans="1:4" x14ac:dyDescent="0.4">
      <c r="A15" s="19">
        <v>13</v>
      </c>
      <c r="B15" s="14" t="s">
        <v>78</v>
      </c>
      <c r="C15" s="13">
        <v>600000000</v>
      </c>
      <c r="D15" s="26" t="s">
        <v>79</v>
      </c>
    </row>
    <row r="16" spans="1:4" ht="30" x14ac:dyDescent="0.4">
      <c r="A16" s="14">
        <v>14</v>
      </c>
      <c r="B16" s="14" t="s">
        <v>80</v>
      </c>
      <c r="C16" s="13">
        <v>1200000000</v>
      </c>
      <c r="D16" s="26" t="s">
        <v>81</v>
      </c>
    </row>
    <row r="17" spans="1:4" x14ac:dyDescent="0.4">
      <c r="A17" s="19">
        <v>15</v>
      </c>
      <c r="B17" s="14" t="s">
        <v>82</v>
      </c>
      <c r="C17" s="13">
        <v>1200000000</v>
      </c>
      <c r="D17" s="26" t="s">
        <v>83</v>
      </c>
    </row>
    <row r="18" spans="1:4" ht="30" x14ac:dyDescent="0.4">
      <c r="A18" s="14">
        <v>16</v>
      </c>
      <c r="B18" s="14" t="s">
        <v>82</v>
      </c>
      <c r="C18" s="13">
        <v>600000000</v>
      </c>
      <c r="D18" s="26" t="s">
        <v>84</v>
      </c>
    </row>
    <row r="19" spans="1:4" x14ac:dyDescent="0.4">
      <c r="A19" s="19">
        <v>17</v>
      </c>
      <c r="B19" s="14" t="s">
        <v>82</v>
      </c>
      <c r="C19" s="13">
        <v>600000000</v>
      </c>
      <c r="D19" s="26" t="s">
        <v>85</v>
      </c>
    </row>
    <row r="20" spans="1:4" ht="30" x14ac:dyDescent="0.4">
      <c r="A20" s="14">
        <v>18</v>
      </c>
      <c r="B20" s="14" t="s">
        <v>82</v>
      </c>
      <c r="C20" s="13">
        <v>1500000000</v>
      </c>
      <c r="D20" s="26" t="s">
        <v>86</v>
      </c>
    </row>
    <row r="21" spans="1:4" ht="30" x14ac:dyDescent="0.4">
      <c r="A21" s="19">
        <v>19</v>
      </c>
      <c r="B21" s="14" t="s">
        <v>87</v>
      </c>
      <c r="C21" s="13">
        <v>600000000</v>
      </c>
      <c r="D21" s="26" t="s">
        <v>88</v>
      </c>
    </row>
    <row r="22" spans="1:4" ht="30" x14ac:dyDescent="0.4">
      <c r="A22" s="14">
        <v>20</v>
      </c>
      <c r="B22" s="14" t="s">
        <v>89</v>
      </c>
      <c r="C22" s="13">
        <v>600000000</v>
      </c>
      <c r="D22" s="26" t="s">
        <v>90</v>
      </c>
    </row>
    <row r="23" spans="1:4" ht="30" x14ac:dyDescent="0.4">
      <c r="A23" s="19">
        <v>21</v>
      </c>
      <c r="B23" s="14" t="s">
        <v>91</v>
      </c>
      <c r="C23" s="13">
        <v>1200000000</v>
      </c>
      <c r="D23" s="26" t="s">
        <v>92</v>
      </c>
    </row>
    <row r="24" spans="1:4" x14ac:dyDescent="0.4">
      <c r="A24" s="14">
        <v>22</v>
      </c>
      <c r="B24" s="14" t="s">
        <v>93</v>
      </c>
      <c r="C24" s="13">
        <v>600000000</v>
      </c>
      <c r="D24" s="26" t="s">
        <v>94</v>
      </c>
    </row>
    <row r="25" spans="1:4" ht="30" x14ac:dyDescent="0.4">
      <c r="A25" s="19">
        <v>23</v>
      </c>
      <c r="B25" s="14" t="s">
        <v>93</v>
      </c>
      <c r="C25" s="13">
        <v>1300000000</v>
      </c>
      <c r="D25" s="26" t="s">
        <v>95</v>
      </c>
    </row>
    <row r="26" spans="1:4" x14ac:dyDescent="0.4">
      <c r="A26" s="14">
        <v>24</v>
      </c>
      <c r="B26" s="14" t="s">
        <v>96</v>
      </c>
      <c r="C26" s="13">
        <v>400000000</v>
      </c>
      <c r="D26" s="26" t="s">
        <v>97</v>
      </c>
    </row>
    <row r="27" spans="1:4" x14ac:dyDescent="0.4">
      <c r="A27" s="19">
        <v>25</v>
      </c>
      <c r="B27" s="14" t="s">
        <v>98</v>
      </c>
      <c r="C27" s="13">
        <v>250000000</v>
      </c>
      <c r="D27" s="26" t="s">
        <v>99</v>
      </c>
    </row>
    <row r="28" spans="1:4" x14ac:dyDescent="0.4">
      <c r="A28" s="14">
        <v>26</v>
      </c>
      <c r="B28" s="14" t="s">
        <v>100</v>
      </c>
      <c r="C28" s="13">
        <v>750000000</v>
      </c>
      <c r="D28" s="26" t="s">
        <v>101</v>
      </c>
    </row>
    <row r="29" spans="1:4" x14ac:dyDescent="0.4">
      <c r="A29" s="19">
        <v>27</v>
      </c>
      <c r="B29" s="14" t="s">
        <v>102</v>
      </c>
      <c r="C29" s="13">
        <v>300000000</v>
      </c>
      <c r="D29" s="26" t="s">
        <v>103</v>
      </c>
    </row>
    <row r="30" spans="1:4" x14ac:dyDescent="0.4">
      <c r="A30" s="14">
        <v>28</v>
      </c>
      <c r="B30" s="14" t="s">
        <v>104</v>
      </c>
      <c r="C30" s="13">
        <v>300000000</v>
      </c>
      <c r="D30" s="26" t="s">
        <v>105</v>
      </c>
    </row>
    <row r="31" spans="1:4" x14ac:dyDescent="0.4">
      <c r="A31" s="19">
        <v>29</v>
      </c>
      <c r="B31" s="14" t="s">
        <v>106</v>
      </c>
      <c r="C31" s="13">
        <v>400000000</v>
      </c>
      <c r="D31" s="26" t="s">
        <v>107</v>
      </c>
    </row>
    <row r="32" spans="1:4" x14ac:dyDescent="0.4">
      <c r="A32" s="14">
        <v>30</v>
      </c>
      <c r="B32" s="14" t="s">
        <v>108</v>
      </c>
      <c r="C32" s="13">
        <v>350000000</v>
      </c>
      <c r="D32" s="26" t="s">
        <v>109</v>
      </c>
    </row>
    <row r="33" spans="1:4" x14ac:dyDescent="0.4">
      <c r="A33" s="19">
        <v>31</v>
      </c>
      <c r="B33" s="14" t="s">
        <v>110</v>
      </c>
      <c r="C33" s="13">
        <v>900000000</v>
      </c>
      <c r="D33" s="26" t="s">
        <v>111</v>
      </c>
    </row>
    <row r="34" spans="1:4" x14ac:dyDescent="0.4">
      <c r="A34" s="14">
        <v>32</v>
      </c>
      <c r="B34" s="14" t="s">
        <v>112</v>
      </c>
      <c r="C34" s="13">
        <v>300000000</v>
      </c>
      <c r="D34" s="26" t="s">
        <v>113</v>
      </c>
    </row>
    <row r="35" spans="1:4" x14ac:dyDescent="0.4">
      <c r="A35" s="19">
        <v>33</v>
      </c>
      <c r="B35" s="14" t="s">
        <v>114</v>
      </c>
      <c r="C35" s="13">
        <v>400000000</v>
      </c>
      <c r="D35" s="26" t="s">
        <v>115</v>
      </c>
    </row>
    <row r="36" spans="1:4" x14ac:dyDescent="0.4">
      <c r="A36" s="14">
        <v>34</v>
      </c>
      <c r="B36" s="14" t="s">
        <v>116</v>
      </c>
      <c r="C36" s="13">
        <v>350000000</v>
      </c>
      <c r="D36" s="26" t="s">
        <v>117</v>
      </c>
    </row>
    <row r="37" spans="1:4" x14ac:dyDescent="0.4">
      <c r="A37" s="19">
        <v>35</v>
      </c>
      <c r="B37" s="14" t="s">
        <v>118</v>
      </c>
      <c r="C37" s="13">
        <v>400000000</v>
      </c>
      <c r="D37" s="26" t="s">
        <v>119</v>
      </c>
    </row>
    <row r="38" spans="1:4" x14ac:dyDescent="0.4">
      <c r="A38" s="14">
        <v>36</v>
      </c>
      <c r="B38" s="14" t="s">
        <v>120</v>
      </c>
      <c r="C38" s="13">
        <v>100000000</v>
      </c>
      <c r="D38" s="26" t="s">
        <v>121</v>
      </c>
    </row>
    <row r="39" spans="1:4" x14ac:dyDescent="0.4">
      <c r="A39" s="19">
        <v>37</v>
      </c>
      <c r="B39" s="14" t="s">
        <v>122</v>
      </c>
      <c r="C39" s="13">
        <v>200000000</v>
      </c>
      <c r="D39" s="26" t="s">
        <v>123</v>
      </c>
    </row>
    <row r="40" spans="1:4" x14ac:dyDescent="0.4">
      <c r="A40" s="14">
        <v>38</v>
      </c>
      <c r="B40" s="14" t="s">
        <v>124</v>
      </c>
      <c r="C40" s="13">
        <v>150000000</v>
      </c>
      <c r="D40" s="26" t="s">
        <v>111</v>
      </c>
    </row>
    <row r="41" spans="1:4" x14ac:dyDescent="0.4">
      <c r="A41" s="19">
        <v>39</v>
      </c>
      <c r="B41" s="14" t="s">
        <v>125</v>
      </c>
      <c r="C41" s="13">
        <v>400000000</v>
      </c>
      <c r="D41" s="26" t="s">
        <v>126</v>
      </c>
    </row>
    <row r="42" spans="1:4" x14ac:dyDescent="0.4">
      <c r="A42" s="14">
        <v>40</v>
      </c>
      <c r="B42" s="14" t="s">
        <v>127</v>
      </c>
      <c r="C42" s="13">
        <v>300000000</v>
      </c>
      <c r="D42" s="26" t="s">
        <v>128</v>
      </c>
    </row>
    <row r="43" spans="1:4" x14ac:dyDescent="0.4">
      <c r="A43" s="19">
        <v>41</v>
      </c>
      <c r="B43" s="20" t="s">
        <v>61</v>
      </c>
      <c r="C43" s="13">
        <v>250000000</v>
      </c>
      <c r="D43" s="26" t="s">
        <v>129</v>
      </c>
    </row>
    <row r="44" spans="1:4" x14ac:dyDescent="0.4">
      <c r="A44" s="14">
        <v>42</v>
      </c>
      <c r="B44" s="14" t="s">
        <v>130</v>
      </c>
      <c r="C44" s="13">
        <v>350000000</v>
      </c>
      <c r="D44" s="26" t="s">
        <v>131</v>
      </c>
    </row>
    <row r="45" spans="1:4" x14ac:dyDescent="0.4">
      <c r="A45" s="19">
        <v>43</v>
      </c>
      <c r="B45" s="14" t="s">
        <v>132</v>
      </c>
      <c r="C45" s="13">
        <v>450000000</v>
      </c>
      <c r="D45" s="26" t="s">
        <v>133</v>
      </c>
    </row>
    <row r="46" spans="1:4" x14ac:dyDescent="0.4">
      <c r="A46" s="14">
        <v>44</v>
      </c>
      <c r="B46" s="14" t="s">
        <v>134</v>
      </c>
      <c r="C46" s="13">
        <v>3700000000</v>
      </c>
      <c r="D46" s="26" t="s">
        <v>135</v>
      </c>
    </row>
    <row r="47" spans="1:4" x14ac:dyDescent="0.4">
      <c r="A47" s="19">
        <v>45</v>
      </c>
      <c r="B47" s="14" t="s">
        <v>136</v>
      </c>
      <c r="C47" s="13">
        <v>330000000</v>
      </c>
      <c r="D47" s="26" t="s">
        <v>137</v>
      </c>
    </row>
    <row r="48" spans="1:4" x14ac:dyDescent="0.4">
      <c r="A48" s="14">
        <v>46</v>
      </c>
      <c r="B48" s="14" t="s">
        <v>138</v>
      </c>
      <c r="C48" s="13">
        <v>350000000</v>
      </c>
      <c r="D48" s="26" t="s">
        <v>139</v>
      </c>
    </row>
    <row r="49" spans="1:4" x14ac:dyDescent="0.4">
      <c r="A49" s="19">
        <v>47</v>
      </c>
      <c r="B49" s="14" t="s">
        <v>140</v>
      </c>
      <c r="C49" s="13">
        <v>150000000</v>
      </c>
      <c r="D49" s="26" t="s">
        <v>141</v>
      </c>
    </row>
    <row r="50" spans="1:4" x14ac:dyDescent="0.4">
      <c r="A50" s="14">
        <v>48</v>
      </c>
      <c r="B50" s="14" t="s">
        <v>142</v>
      </c>
      <c r="C50" s="13">
        <v>150000000</v>
      </c>
      <c r="D50" s="26" t="s">
        <v>141</v>
      </c>
    </row>
    <row r="51" spans="1:4" x14ac:dyDescent="0.4">
      <c r="A51" s="19">
        <v>49</v>
      </c>
      <c r="B51" s="14" t="s">
        <v>143</v>
      </c>
      <c r="C51" s="13">
        <v>220000000</v>
      </c>
      <c r="D51" s="26" t="s">
        <v>144</v>
      </c>
    </row>
    <row r="52" spans="1:4" x14ac:dyDescent="0.4">
      <c r="A52" s="14">
        <v>50</v>
      </c>
      <c r="B52" s="14" t="s">
        <v>145</v>
      </c>
      <c r="C52" s="13">
        <v>250000000</v>
      </c>
      <c r="D52" s="26" t="s">
        <v>111</v>
      </c>
    </row>
    <row r="53" spans="1:4" x14ac:dyDescent="0.4">
      <c r="A53" s="19">
        <v>51</v>
      </c>
      <c r="B53" s="14" t="s">
        <v>146</v>
      </c>
      <c r="C53" s="13">
        <v>150000000</v>
      </c>
      <c r="D53" s="26" t="s">
        <v>111</v>
      </c>
    </row>
    <row r="54" spans="1:4" x14ac:dyDescent="0.4">
      <c r="A54" s="14">
        <v>52</v>
      </c>
      <c r="B54" s="14" t="s">
        <v>147</v>
      </c>
      <c r="C54" s="13">
        <v>230000000</v>
      </c>
      <c r="D54" s="26" t="s">
        <v>148</v>
      </c>
    </row>
    <row r="55" spans="1:4" x14ac:dyDescent="0.4">
      <c r="A55" s="19">
        <v>53</v>
      </c>
      <c r="B55" s="14" t="s">
        <v>149</v>
      </c>
      <c r="C55" s="13">
        <v>600000000</v>
      </c>
      <c r="D55" s="26" t="s">
        <v>150</v>
      </c>
    </row>
    <row r="56" spans="1:4" x14ac:dyDescent="0.4">
      <c r="A56" s="14">
        <v>54</v>
      </c>
      <c r="B56" s="14" t="s">
        <v>151</v>
      </c>
      <c r="C56" s="13">
        <v>220000000</v>
      </c>
      <c r="D56" s="26" t="s">
        <v>152</v>
      </c>
    </row>
    <row r="57" spans="1:4" x14ac:dyDescent="0.4">
      <c r="A57" s="19">
        <v>55</v>
      </c>
      <c r="B57" s="14" t="s">
        <v>153</v>
      </c>
      <c r="C57" s="13">
        <v>400000000</v>
      </c>
      <c r="D57" s="26" t="s">
        <v>154</v>
      </c>
    </row>
    <row r="58" spans="1:4" x14ac:dyDescent="0.4">
      <c r="A58" s="14">
        <v>56</v>
      </c>
      <c r="B58" s="14" t="s">
        <v>155</v>
      </c>
      <c r="C58" s="13">
        <v>350000000</v>
      </c>
      <c r="D58" s="26" t="s">
        <v>156</v>
      </c>
    </row>
    <row r="59" spans="1:4" x14ac:dyDescent="0.4">
      <c r="A59" s="19">
        <v>57</v>
      </c>
      <c r="B59" s="14" t="s">
        <v>62</v>
      </c>
      <c r="C59" s="15">
        <v>750000000</v>
      </c>
      <c r="D59" s="26" t="s">
        <v>157</v>
      </c>
    </row>
    <row r="60" spans="1:4" x14ac:dyDescent="0.4">
      <c r="A60" s="14">
        <v>58</v>
      </c>
      <c r="B60" s="14" t="s">
        <v>158</v>
      </c>
      <c r="C60" s="13">
        <v>540000000</v>
      </c>
      <c r="D60" s="26" t="s">
        <v>111</v>
      </c>
    </row>
    <row r="61" spans="1:4" ht="30" x14ac:dyDescent="0.4">
      <c r="A61" s="19">
        <v>59</v>
      </c>
      <c r="B61" s="14" t="s">
        <v>160</v>
      </c>
      <c r="C61" s="13">
        <v>300000000</v>
      </c>
      <c r="D61" s="53" t="s">
        <v>169</v>
      </c>
    </row>
    <row r="62" spans="1:4" ht="30" x14ac:dyDescent="0.4">
      <c r="A62" s="14">
        <v>60</v>
      </c>
      <c r="B62" s="26" t="s">
        <v>166</v>
      </c>
      <c r="C62" s="13">
        <v>1200000000</v>
      </c>
      <c r="D62" s="54" t="s">
        <v>167</v>
      </c>
    </row>
    <row r="63" spans="1:4" ht="30" x14ac:dyDescent="0.4">
      <c r="A63" s="19">
        <v>61</v>
      </c>
      <c r="B63" s="26" t="s">
        <v>166</v>
      </c>
      <c r="C63" s="13">
        <v>600000000</v>
      </c>
      <c r="D63" s="54" t="s">
        <v>168</v>
      </c>
    </row>
    <row r="64" spans="1:4" x14ac:dyDescent="0.4">
      <c r="A64" s="214" t="s">
        <v>170</v>
      </c>
      <c r="B64" s="215"/>
      <c r="C64" s="28">
        <f>SUM(C3:C63)</f>
        <v>35720000000</v>
      </c>
      <c r="D64" s="53"/>
    </row>
    <row r="65" spans="3:3" x14ac:dyDescent="0.4">
      <c r="C65" s="30"/>
    </row>
    <row r="66" spans="3:3" x14ac:dyDescent="0.4">
      <c r="C66" s="31"/>
    </row>
  </sheetData>
  <mergeCells count="2">
    <mergeCell ref="A1:D1"/>
    <mergeCell ref="A64:B6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rightToLeft="1" zoomScaleNormal="100" workbookViewId="0">
      <selection activeCell="C7" sqref="C7"/>
    </sheetView>
  </sheetViews>
  <sheetFormatPr defaultRowHeight="12.75" x14ac:dyDescent="0.2"/>
  <cols>
    <col min="1" max="1" width="9" style="47"/>
    <col min="2" max="2" width="64.125" style="47" customWidth="1"/>
    <col min="3" max="3" width="16.25" style="47" customWidth="1"/>
    <col min="4" max="16384" width="9" style="47"/>
  </cols>
  <sheetData>
    <row r="1" spans="1:3" ht="30" customHeight="1" x14ac:dyDescent="0.4">
      <c r="A1" s="216" t="s">
        <v>495</v>
      </c>
      <c r="B1" s="216"/>
      <c r="C1" s="216"/>
    </row>
    <row r="2" spans="1:3" ht="15.75" x14ac:dyDescent="0.4">
      <c r="A2" s="48" t="s">
        <v>57</v>
      </c>
      <c r="B2" s="48" t="s">
        <v>60</v>
      </c>
      <c r="C2" s="48" t="s">
        <v>59</v>
      </c>
    </row>
    <row r="3" spans="1:3" ht="15.75" x14ac:dyDescent="0.4">
      <c r="A3" s="49">
        <v>1</v>
      </c>
      <c r="B3" s="50" t="s">
        <v>380</v>
      </c>
      <c r="C3" s="51">
        <v>600000000</v>
      </c>
    </row>
    <row r="4" spans="1:3" ht="15.75" x14ac:dyDescent="0.4">
      <c r="A4" s="49">
        <v>2</v>
      </c>
      <c r="B4" s="50" t="s">
        <v>381</v>
      </c>
      <c r="C4" s="51">
        <v>600000000</v>
      </c>
    </row>
    <row r="5" spans="1:3" ht="15.75" x14ac:dyDescent="0.4">
      <c r="A5" s="49">
        <v>3</v>
      </c>
      <c r="B5" s="50" t="s">
        <v>382</v>
      </c>
      <c r="C5" s="51">
        <v>600000000</v>
      </c>
    </row>
    <row r="6" spans="1:3" ht="15.75" x14ac:dyDescent="0.4">
      <c r="A6" s="49">
        <v>4</v>
      </c>
      <c r="B6" s="50" t="s">
        <v>383</v>
      </c>
      <c r="C6" s="51">
        <v>600000000</v>
      </c>
    </row>
    <row r="7" spans="1:3" ht="15.75" x14ac:dyDescent="0.4">
      <c r="A7" s="49">
        <v>5</v>
      </c>
      <c r="B7" s="50" t="s">
        <v>384</v>
      </c>
      <c r="C7" s="51">
        <v>600000000</v>
      </c>
    </row>
    <row r="8" spans="1:3" ht="15.75" x14ac:dyDescent="0.4">
      <c r="A8" s="49">
        <v>6</v>
      </c>
      <c r="B8" s="50" t="s">
        <v>385</v>
      </c>
      <c r="C8" s="51">
        <v>600000000</v>
      </c>
    </row>
    <row r="9" spans="1:3" ht="15.75" x14ac:dyDescent="0.4">
      <c r="A9" s="49">
        <v>7</v>
      </c>
      <c r="B9" s="50" t="s">
        <v>386</v>
      </c>
      <c r="C9" s="51">
        <v>500000000</v>
      </c>
    </row>
    <row r="10" spans="1:3" ht="15.75" x14ac:dyDescent="0.4">
      <c r="A10" s="49">
        <v>8</v>
      </c>
      <c r="B10" s="50" t="s">
        <v>387</v>
      </c>
      <c r="C10" s="51">
        <v>500000000</v>
      </c>
    </row>
    <row r="11" spans="1:3" ht="15.75" x14ac:dyDescent="0.4">
      <c r="A11" s="49">
        <v>9</v>
      </c>
      <c r="B11" s="50" t="s">
        <v>388</v>
      </c>
      <c r="C11" s="51">
        <v>500000000</v>
      </c>
    </row>
    <row r="12" spans="1:3" ht="15.75" x14ac:dyDescent="0.4">
      <c r="A12" s="49">
        <v>10</v>
      </c>
      <c r="B12" s="50" t="s">
        <v>389</v>
      </c>
      <c r="C12" s="51">
        <v>500000000</v>
      </c>
    </row>
    <row r="13" spans="1:3" ht="15.75" x14ac:dyDescent="0.4">
      <c r="A13" s="49">
        <v>11</v>
      </c>
      <c r="B13" s="50" t="s">
        <v>390</v>
      </c>
      <c r="C13" s="51">
        <v>450000000</v>
      </c>
    </row>
    <row r="14" spans="1:3" ht="15.75" x14ac:dyDescent="0.4">
      <c r="A14" s="49">
        <v>12</v>
      </c>
      <c r="B14" s="50" t="s">
        <v>391</v>
      </c>
      <c r="C14" s="51">
        <v>450000000</v>
      </c>
    </row>
    <row r="15" spans="1:3" ht="15.75" x14ac:dyDescent="0.4">
      <c r="A15" s="49">
        <v>13</v>
      </c>
      <c r="B15" s="50" t="s">
        <v>392</v>
      </c>
      <c r="C15" s="51">
        <v>450000000</v>
      </c>
    </row>
    <row r="16" spans="1:3" ht="15.75" x14ac:dyDescent="0.4">
      <c r="A16" s="49">
        <v>14</v>
      </c>
      <c r="B16" s="50" t="s">
        <v>393</v>
      </c>
      <c r="C16" s="51">
        <v>450000000</v>
      </c>
    </row>
    <row r="17" spans="1:3" ht="41.25" customHeight="1" x14ac:dyDescent="0.4">
      <c r="A17" s="217" t="s">
        <v>394</v>
      </c>
      <c r="B17" s="218"/>
      <c r="C17" s="52">
        <f>SUM(C3:C16)</f>
        <v>7400000000</v>
      </c>
    </row>
  </sheetData>
  <mergeCells count="2">
    <mergeCell ref="A1:C1"/>
    <mergeCell ref="A17:B17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workbookViewId="0">
      <selection activeCell="B8" sqref="B8:B9"/>
    </sheetView>
  </sheetViews>
  <sheetFormatPr defaultRowHeight="19.5" x14ac:dyDescent="0.5"/>
  <cols>
    <col min="1" max="1" width="9" style="83"/>
    <col min="2" max="2" width="59" style="83" bestFit="1" customWidth="1"/>
    <col min="3" max="3" width="15.25" style="83" customWidth="1"/>
    <col min="4" max="4" width="12.375" style="83" bestFit="1" customWidth="1"/>
    <col min="5" max="16384" width="9" style="83"/>
  </cols>
  <sheetData>
    <row r="1" spans="1:3" ht="26.25" customHeight="1" x14ac:dyDescent="0.5">
      <c r="A1" s="219" t="s">
        <v>496</v>
      </c>
      <c r="B1" s="219"/>
      <c r="C1" s="219"/>
    </row>
    <row r="2" spans="1:3" x14ac:dyDescent="0.5">
      <c r="A2" s="77" t="s">
        <v>57</v>
      </c>
      <c r="B2" s="77" t="s">
        <v>453</v>
      </c>
      <c r="C2" s="77" t="s">
        <v>59</v>
      </c>
    </row>
    <row r="3" spans="1:3" x14ac:dyDescent="0.5">
      <c r="A3" s="77">
        <v>1</v>
      </c>
      <c r="B3" s="78" t="s">
        <v>447</v>
      </c>
      <c r="C3" s="79">
        <v>557000000</v>
      </c>
    </row>
    <row r="4" spans="1:3" x14ac:dyDescent="0.5">
      <c r="A4" s="77">
        <v>2</v>
      </c>
      <c r="B4" s="78" t="s">
        <v>448</v>
      </c>
      <c r="C4" s="79">
        <v>557000000</v>
      </c>
    </row>
    <row r="5" spans="1:3" x14ac:dyDescent="0.5">
      <c r="A5" s="77">
        <v>3</v>
      </c>
      <c r="B5" s="78" t="s">
        <v>449</v>
      </c>
      <c r="C5" s="79">
        <v>557000000</v>
      </c>
    </row>
    <row r="6" spans="1:3" x14ac:dyDescent="0.5">
      <c r="A6" s="77">
        <v>4</v>
      </c>
      <c r="B6" s="78" t="s">
        <v>450</v>
      </c>
      <c r="C6" s="79">
        <v>898500000</v>
      </c>
    </row>
    <row r="7" spans="1:3" x14ac:dyDescent="0.5">
      <c r="A7" s="77">
        <v>5</v>
      </c>
      <c r="B7" s="78" t="s">
        <v>451</v>
      </c>
      <c r="C7" s="79">
        <v>2096500000</v>
      </c>
    </row>
    <row r="8" spans="1:3" x14ac:dyDescent="0.5">
      <c r="A8" s="77">
        <v>6</v>
      </c>
      <c r="B8" s="78" t="s">
        <v>452</v>
      </c>
      <c r="C8" s="79">
        <v>1211300000</v>
      </c>
    </row>
    <row r="9" spans="1:3" x14ac:dyDescent="0.5">
      <c r="A9" s="77">
        <v>7</v>
      </c>
      <c r="B9" s="78" t="s">
        <v>455</v>
      </c>
      <c r="C9" s="79">
        <v>557000000</v>
      </c>
    </row>
    <row r="10" spans="1:3" x14ac:dyDescent="0.5">
      <c r="A10" s="77">
        <v>8</v>
      </c>
      <c r="B10" s="81" t="s">
        <v>456</v>
      </c>
      <c r="C10" s="82">
        <v>366078850</v>
      </c>
    </row>
    <row r="11" spans="1:3" x14ac:dyDescent="0.5">
      <c r="A11" s="77">
        <v>9</v>
      </c>
      <c r="B11" s="81" t="s">
        <v>457</v>
      </c>
      <c r="C11" s="82">
        <v>5476755000</v>
      </c>
    </row>
    <row r="12" spans="1:3" x14ac:dyDescent="0.5">
      <c r="A12" s="219" t="s">
        <v>394</v>
      </c>
      <c r="B12" s="219"/>
      <c r="C12" s="80">
        <f>SUM(C3:C11)</f>
        <v>12277133850</v>
      </c>
    </row>
  </sheetData>
  <mergeCells count="2">
    <mergeCell ref="A1:C1"/>
    <mergeCell ref="A12: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3"/>
  <sheetViews>
    <sheetView rightToLeft="1" topLeftCell="A163" workbookViewId="0">
      <selection activeCell="D195" sqref="D195"/>
    </sheetView>
  </sheetViews>
  <sheetFormatPr defaultColWidth="9.125" defaultRowHeight="15" x14ac:dyDescent="0.4"/>
  <cols>
    <col min="1" max="1" width="6.625" style="24" customWidth="1"/>
    <col min="2" max="2" width="5" style="24" customWidth="1"/>
    <col min="3" max="3" width="18" style="24" customWidth="1"/>
    <col min="4" max="4" width="13.5" style="24" bestFit="1" customWidth="1"/>
    <col min="5" max="5" width="30.875" style="25" customWidth="1"/>
    <col min="6" max="16384" width="9.125" style="24"/>
  </cols>
  <sheetData>
    <row r="1" spans="2:5" ht="31.5" customHeight="1" thickBot="1" x14ac:dyDescent="0.45">
      <c r="B1" s="221" t="s">
        <v>497</v>
      </c>
      <c r="C1" s="222"/>
      <c r="D1" s="222"/>
      <c r="E1" s="223"/>
    </row>
    <row r="2" spans="2:5" x14ac:dyDescent="0.4">
      <c r="B2" s="62" t="s">
        <v>57</v>
      </c>
      <c r="C2" s="63" t="s">
        <v>58</v>
      </c>
      <c r="D2" s="64" t="s">
        <v>59</v>
      </c>
      <c r="E2" s="65" t="s">
        <v>60</v>
      </c>
    </row>
    <row r="3" spans="2:5" x14ac:dyDescent="0.4">
      <c r="B3" s="22">
        <v>1</v>
      </c>
      <c r="C3" s="14" t="s">
        <v>171</v>
      </c>
      <c r="D3" s="18">
        <v>160000000</v>
      </c>
      <c r="E3" s="21" t="s">
        <v>172</v>
      </c>
    </row>
    <row r="4" spans="2:5" x14ac:dyDescent="0.4">
      <c r="B4" s="19">
        <v>2</v>
      </c>
      <c r="C4" s="14" t="s">
        <v>173</v>
      </c>
      <c r="D4" s="18">
        <v>220000000</v>
      </c>
      <c r="E4" s="21" t="s">
        <v>172</v>
      </c>
    </row>
    <row r="5" spans="2:5" x14ac:dyDescent="0.4">
      <c r="B5" s="22">
        <v>3</v>
      </c>
      <c r="C5" s="14" t="s">
        <v>174</v>
      </c>
      <c r="D5" s="18">
        <v>80000000</v>
      </c>
      <c r="E5" s="21" t="s">
        <v>172</v>
      </c>
    </row>
    <row r="6" spans="2:5" x14ac:dyDescent="0.4">
      <c r="B6" s="19">
        <v>4</v>
      </c>
      <c r="C6" s="14" t="s">
        <v>175</v>
      </c>
      <c r="D6" s="18">
        <v>150000000</v>
      </c>
      <c r="E6" s="21" t="s">
        <v>172</v>
      </c>
    </row>
    <row r="7" spans="2:5" x14ac:dyDescent="0.4">
      <c r="B7" s="22">
        <v>5</v>
      </c>
      <c r="C7" s="14" t="s">
        <v>176</v>
      </c>
      <c r="D7" s="18">
        <v>80000000</v>
      </c>
      <c r="E7" s="21" t="s">
        <v>172</v>
      </c>
    </row>
    <row r="8" spans="2:5" x14ac:dyDescent="0.4">
      <c r="B8" s="19">
        <v>6</v>
      </c>
      <c r="C8" s="14" t="s">
        <v>177</v>
      </c>
      <c r="D8" s="18">
        <v>170000000</v>
      </c>
      <c r="E8" s="21" t="s">
        <v>172</v>
      </c>
    </row>
    <row r="9" spans="2:5" x14ac:dyDescent="0.4">
      <c r="B9" s="22">
        <v>7</v>
      </c>
      <c r="C9" s="14" t="s">
        <v>178</v>
      </c>
      <c r="D9" s="18">
        <v>150000000</v>
      </c>
      <c r="E9" s="21" t="s">
        <v>172</v>
      </c>
    </row>
    <row r="10" spans="2:5" x14ac:dyDescent="0.4">
      <c r="B10" s="19">
        <v>8</v>
      </c>
      <c r="C10" s="14" t="s">
        <v>179</v>
      </c>
      <c r="D10" s="18">
        <v>80000000</v>
      </c>
      <c r="E10" s="21" t="s">
        <v>172</v>
      </c>
    </row>
    <row r="11" spans="2:5" x14ac:dyDescent="0.4">
      <c r="B11" s="22">
        <v>9</v>
      </c>
      <c r="C11" s="14" t="s">
        <v>180</v>
      </c>
      <c r="D11" s="18">
        <v>70000000</v>
      </c>
      <c r="E11" s="21" t="s">
        <v>172</v>
      </c>
    </row>
    <row r="12" spans="2:5" x14ac:dyDescent="0.4">
      <c r="B12" s="19">
        <v>10</v>
      </c>
      <c r="C12" s="14" t="s">
        <v>181</v>
      </c>
      <c r="D12" s="18">
        <v>70000000</v>
      </c>
      <c r="E12" s="21" t="s">
        <v>172</v>
      </c>
    </row>
    <row r="13" spans="2:5" x14ac:dyDescent="0.4">
      <c r="B13" s="22">
        <v>11</v>
      </c>
      <c r="C13" s="14" t="s">
        <v>182</v>
      </c>
      <c r="D13" s="18">
        <v>120000000</v>
      </c>
      <c r="E13" s="21" t="s">
        <v>172</v>
      </c>
    </row>
    <row r="14" spans="2:5" x14ac:dyDescent="0.4">
      <c r="B14" s="19">
        <v>12</v>
      </c>
      <c r="C14" s="14" t="s">
        <v>183</v>
      </c>
      <c r="D14" s="18">
        <v>60000000</v>
      </c>
      <c r="E14" s="21" t="s">
        <v>172</v>
      </c>
    </row>
    <row r="15" spans="2:5" x14ac:dyDescent="0.4">
      <c r="B15" s="22">
        <v>13</v>
      </c>
      <c r="C15" s="14" t="s">
        <v>184</v>
      </c>
      <c r="D15" s="18">
        <v>50000000</v>
      </c>
      <c r="E15" s="21" t="s">
        <v>172</v>
      </c>
    </row>
    <row r="16" spans="2:5" x14ac:dyDescent="0.4">
      <c r="B16" s="19">
        <v>14</v>
      </c>
      <c r="C16" s="14" t="s">
        <v>185</v>
      </c>
      <c r="D16" s="18">
        <v>50000000</v>
      </c>
      <c r="E16" s="21" t="s">
        <v>172</v>
      </c>
    </row>
    <row r="17" spans="2:5" x14ac:dyDescent="0.4">
      <c r="B17" s="22">
        <v>15</v>
      </c>
      <c r="C17" s="14" t="s">
        <v>186</v>
      </c>
      <c r="D17" s="18">
        <v>50000000</v>
      </c>
      <c r="E17" s="21" t="s">
        <v>172</v>
      </c>
    </row>
    <row r="18" spans="2:5" x14ac:dyDescent="0.4">
      <c r="B18" s="19">
        <v>16</v>
      </c>
      <c r="C18" s="14" t="s">
        <v>187</v>
      </c>
      <c r="D18" s="18">
        <v>50000000</v>
      </c>
      <c r="E18" s="21" t="s">
        <v>172</v>
      </c>
    </row>
    <row r="19" spans="2:5" x14ac:dyDescent="0.4">
      <c r="B19" s="22">
        <v>17</v>
      </c>
      <c r="C19" s="14" t="s">
        <v>188</v>
      </c>
      <c r="D19" s="18">
        <v>50000000</v>
      </c>
      <c r="E19" s="21" t="s">
        <v>172</v>
      </c>
    </row>
    <row r="20" spans="2:5" x14ac:dyDescent="0.4">
      <c r="B20" s="19">
        <v>18</v>
      </c>
      <c r="C20" s="26" t="s">
        <v>189</v>
      </c>
      <c r="D20" s="18">
        <v>60000000</v>
      </c>
      <c r="E20" s="21" t="s">
        <v>172</v>
      </c>
    </row>
    <row r="21" spans="2:5" x14ac:dyDescent="0.4">
      <c r="B21" s="22">
        <v>19</v>
      </c>
      <c r="C21" s="26" t="s">
        <v>166</v>
      </c>
      <c r="D21" s="18">
        <v>100000000</v>
      </c>
      <c r="E21" s="21" t="s">
        <v>172</v>
      </c>
    </row>
    <row r="22" spans="2:5" x14ac:dyDescent="0.4">
      <c r="B22" s="19">
        <v>20</v>
      </c>
      <c r="C22" s="14" t="s">
        <v>190</v>
      </c>
      <c r="D22" s="18">
        <v>70000000</v>
      </c>
      <c r="E22" s="21" t="s">
        <v>172</v>
      </c>
    </row>
    <row r="23" spans="2:5" x14ac:dyDescent="0.4">
      <c r="B23" s="22">
        <v>21</v>
      </c>
      <c r="C23" s="14" t="s">
        <v>191</v>
      </c>
      <c r="D23" s="18">
        <v>60000000</v>
      </c>
      <c r="E23" s="21" t="s">
        <v>172</v>
      </c>
    </row>
    <row r="24" spans="2:5" x14ac:dyDescent="0.4">
      <c r="B24" s="19">
        <v>22</v>
      </c>
      <c r="C24" s="14" t="s">
        <v>192</v>
      </c>
      <c r="D24" s="18">
        <v>50000000</v>
      </c>
      <c r="E24" s="21" t="s">
        <v>172</v>
      </c>
    </row>
    <row r="25" spans="2:5" x14ac:dyDescent="0.4">
      <c r="B25" s="22">
        <v>23</v>
      </c>
      <c r="C25" s="14" t="s">
        <v>193</v>
      </c>
      <c r="D25" s="18">
        <v>70000000</v>
      </c>
      <c r="E25" s="21" t="s">
        <v>172</v>
      </c>
    </row>
    <row r="26" spans="2:5" x14ac:dyDescent="0.4">
      <c r="B26" s="19">
        <v>24</v>
      </c>
      <c r="C26" s="14" t="s">
        <v>194</v>
      </c>
      <c r="D26" s="18">
        <v>60000000</v>
      </c>
      <c r="E26" s="21" t="s">
        <v>172</v>
      </c>
    </row>
    <row r="27" spans="2:5" x14ac:dyDescent="0.4">
      <c r="B27" s="22">
        <v>25</v>
      </c>
      <c r="C27" s="14" t="s">
        <v>195</v>
      </c>
      <c r="D27" s="18">
        <v>70000000</v>
      </c>
      <c r="E27" s="21" t="s">
        <v>172</v>
      </c>
    </row>
    <row r="28" spans="2:5" x14ac:dyDescent="0.4">
      <c r="B28" s="19">
        <v>26</v>
      </c>
      <c r="C28" s="14" t="s">
        <v>196</v>
      </c>
      <c r="D28" s="18">
        <v>60000000</v>
      </c>
      <c r="E28" s="21" t="s">
        <v>172</v>
      </c>
    </row>
    <row r="29" spans="2:5" x14ac:dyDescent="0.4">
      <c r="B29" s="22">
        <v>27</v>
      </c>
      <c r="C29" s="14" t="s">
        <v>197</v>
      </c>
      <c r="D29" s="18">
        <v>70000000</v>
      </c>
      <c r="E29" s="21" t="s">
        <v>172</v>
      </c>
    </row>
    <row r="30" spans="2:5" x14ac:dyDescent="0.4">
      <c r="B30" s="19">
        <v>28</v>
      </c>
      <c r="C30" s="14" t="s">
        <v>198</v>
      </c>
      <c r="D30" s="18">
        <v>60000000</v>
      </c>
      <c r="E30" s="21" t="s">
        <v>172</v>
      </c>
    </row>
    <row r="31" spans="2:5" x14ac:dyDescent="0.4">
      <c r="B31" s="22">
        <v>29</v>
      </c>
      <c r="C31" s="14" t="s">
        <v>199</v>
      </c>
      <c r="D31" s="18">
        <v>60000000</v>
      </c>
      <c r="E31" s="21" t="s">
        <v>172</v>
      </c>
    </row>
    <row r="32" spans="2:5" x14ac:dyDescent="0.4">
      <c r="B32" s="19">
        <v>30</v>
      </c>
      <c r="C32" s="14" t="s">
        <v>200</v>
      </c>
      <c r="D32" s="18">
        <v>50000000</v>
      </c>
      <c r="E32" s="21" t="s">
        <v>172</v>
      </c>
    </row>
    <row r="33" spans="2:5" x14ac:dyDescent="0.4">
      <c r="B33" s="22">
        <v>31</v>
      </c>
      <c r="C33" s="14" t="s">
        <v>201</v>
      </c>
      <c r="D33" s="18">
        <v>50000000</v>
      </c>
      <c r="E33" s="21" t="s">
        <v>172</v>
      </c>
    </row>
    <row r="34" spans="2:5" x14ac:dyDescent="0.4">
      <c r="B34" s="19">
        <v>32</v>
      </c>
      <c r="C34" s="14" t="s">
        <v>202</v>
      </c>
      <c r="D34" s="18">
        <v>50000000</v>
      </c>
      <c r="E34" s="21" t="s">
        <v>172</v>
      </c>
    </row>
    <row r="35" spans="2:5" x14ac:dyDescent="0.4">
      <c r="B35" s="22">
        <v>33</v>
      </c>
      <c r="C35" s="14" t="s">
        <v>203</v>
      </c>
      <c r="D35" s="18">
        <v>50000000</v>
      </c>
      <c r="E35" s="21" t="s">
        <v>172</v>
      </c>
    </row>
    <row r="36" spans="2:5" x14ac:dyDescent="0.4">
      <c r="B36" s="19">
        <v>34</v>
      </c>
      <c r="C36" s="14" t="s">
        <v>204</v>
      </c>
      <c r="D36" s="18">
        <v>80000000</v>
      </c>
      <c r="E36" s="21" t="s">
        <v>172</v>
      </c>
    </row>
    <row r="37" spans="2:5" x14ac:dyDescent="0.4">
      <c r="B37" s="22">
        <v>35</v>
      </c>
      <c r="C37" s="14" t="s">
        <v>205</v>
      </c>
      <c r="D37" s="18">
        <v>80000000</v>
      </c>
      <c r="E37" s="21" t="s">
        <v>172</v>
      </c>
    </row>
    <row r="38" spans="2:5" x14ac:dyDescent="0.4">
      <c r="B38" s="19">
        <v>36</v>
      </c>
      <c r="C38" s="14" t="s">
        <v>206</v>
      </c>
      <c r="D38" s="18">
        <v>80000000</v>
      </c>
      <c r="E38" s="21" t="s">
        <v>172</v>
      </c>
    </row>
    <row r="39" spans="2:5" x14ac:dyDescent="0.4">
      <c r="B39" s="22">
        <v>37</v>
      </c>
      <c r="C39" s="14" t="s">
        <v>207</v>
      </c>
      <c r="D39" s="18">
        <v>80000000</v>
      </c>
      <c r="E39" s="21" t="s">
        <v>172</v>
      </c>
    </row>
    <row r="40" spans="2:5" x14ac:dyDescent="0.4">
      <c r="B40" s="19">
        <v>38</v>
      </c>
      <c r="C40" s="14" t="s">
        <v>208</v>
      </c>
      <c r="D40" s="18">
        <v>80000000</v>
      </c>
      <c r="E40" s="21" t="s">
        <v>172</v>
      </c>
    </row>
    <row r="41" spans="2:5" x14ac:dyDescent="0.4">
      <c r="B41" s="22">
        <v>39</v>
      </c>
      <c r="C41" s="14" t="s">
        <v>209</v>
      </c>
      <c r="D41" s="18">
        <v>70000000</v>
      </c>
      <c r="E41" s="21" t="s">
        <v>172</v>
      </c>
    </row>
    <row r="42" spans="2:5" x14ac:dyDescent="0.4">
      <c r="B42" s="19">
        <v>40</v>
      </c>
      <c r="C42" s="14" t="s">
        <v>210</v>
      </c>
      <c r="D42" s="18">
        <v>50000000</v>
      </c>
      <c r="E42" s="21" t="s">
        <v>172</v>
      </c>
    </row>
    <row r="43" spans="2:5" x14ac:dyDescent="0.4">
      <c r="B43" s="22">
        <v>41</v>
      </c>
      <c r="C43" s="14" t="s">
        <v>211</v>
      </c>
      <c r="D43" s="18">
        <v>90000000</v>
      </c>
      <c r="E43" s="21" t="s">
        <v>172</v>
      </c>
    </row>
    <row r="44" spans="2:5" x14ac:dyDescent="0.4">
      <c r="B44" s="19">
        <v>42</v>
      </c>
      <c r="C44" s="14" t="s">
        <v>212</v>
      </c>
      <c r="D44" s="18">
        <v>50000000</v>
      </c>
      <c r="E44" s="21" t="s">
        <v>172</v>
      </c>
    </row>
    <row r="45" spans="2:5" x14ac:dyDescent="0.4">
      <c r="B45" s="22">
        <v>43</v>
      </c>
      <c r="C45" s="14" t="s">
        <v>213</v>
      </c>
      <c r="D45" s="18">
        <v>50000000</v>
      </c>
      <c r="E45" s="21" t="s">
        <v>172</v>
      </c>
    </row>
    <row r="46" spans="2:5" x14ac:dyDescent="0.4">
      <c r="B46" s="19">
        <v>44</v>
      </c>
      <c r="C46" s="14" t="s">
        <v>214</v>
      </c>
      <c r="D46" s="18">
        <v>50000000</v>
      </c>
      <c r="E46" s="21" t="s">
        <v>172</v>
      </c>
    </row>
    <row r="47" spans="2:5" x14ac:dyDescent="0.4">
      <c r="B47" s="22">
        <v>45</v>
      </c>
      <c r="C47" s="14" t="s">
        <v>215</v>
      </c>
      <c r="D47" s="18">
        <v>30000000</v>
      </c>
      <c r="E47" s="21" t="s">
        <v>172</v>
      </c>
    </row>
    <row r="48" spans="2:5" x14ac:dyDescent="0.4">
      <c r="B48" s="19">
        <v>46</v>
      </c>
      <c r="C48" s="14" t="s">
        <v>216</v>
      </c>
      <c r="D48" s="18">
        <v>50000000</v>
      </c>
      <c r="E48" s="21" t="s">
        <v>172</v>
      </c>
    </row>
    <row r="49" spans="2:5" x14ac:dyDescent="0.4">
      <c r="B49" s="22">
        <v>47</v>
      </c>
      <c r="C49" s="14" t="s">
        <v>217</v>
      </c>
      <c r="D49" s="18">
        <v>50000000</v>
      </c>
      <c r="E49" s="21" t="s">
        <v>172</v>
      </c>
    </row>
    <row r="50" spans="2:5" x14ac:dyDescent="0.4">
      <c r="B50" s="19">
        <v>48</v>
      </c>
      <c r="C50" s="14" t="s">
        <v>218</v>
      </c>
      <c r="D50" s="18">
        <v>80000000</v>
      </c>
      <c r="E50" s="21" t="s">
        <v>172</v>
      </c>
    </row>
    <row r="51" spans="2:5" x14ac:dyDescent="0.4">
      <c r="B51" s="22">
        <v>49</v>
      </c>
      <c r="C51" s="14" t="s">
        <v>219</v>
      </c>
      <c r="D51" s="18">
        <v>50000000</v>
      </c>
      <c r="E51" s="21" t="s">
        <v>172</v>
      </c>
    </row>
    <row r="52" spans="2:5" x14ac:dyDescent="0.4">
      <c r="B52" s="19">
        <v>50</v>
      </c>
      <c r="C52" s="14" t="s">
        <v>220</v>
      </c>
      <c r="D52" s="18">
        <v>15000000</v>
      </c>
      <c r="E52" s="21" t="s">
        <v>172</v>
      </c>
    </row>
    <row r="53" spans="2:5" x14ac:dyDescent="0.4">
      <c r="B53" s="22">
        <v>51</v>
      </c>
      <c r="C53" s="14" t="s">
        <v>221</v>
      </c>
      <c r="D53" s="18">
        <v>15000000</v>
      </c>
      <c r="E53" s="21" t="s">
        <v>172</v>
      </c>
    </row>
    <row r="54" spans="2:5" x14ac:dyDescent="0.4">
      <c r="B54" s="19">
        <v>52</v>
      </c>
      <c r="C54" s="14" t="s">
        <v>222</v>
      </c>
      <c r="D54" s="18">
        <v>20000000</v>
      </c>
      <c r="E54" s="21" t="s">
        <v>172</v>
      </c>
    </row>
    <row r="55" spans="2:5" x14ac:dyDescent="0.4">
      <c r="B55" s="22">
        <v>53</v>
      </c>
      <c r="C55" s="14" t="s">
        <v>223</v>
      </c>
      <c r="D55" s="18">
        <v>20000000</v>
      </c>
      <c r="E55" s="21" t="s">
        <v>172</v>
      </c>
    </row>
    <row r="56" spans="2:5" x14ac:dyDescent="0.4">
      <c r="B56" s="19">
        <v>54</v>
      </c>
      <c r="C56" s="14" t="s">
        <v>224</v>
      </c>
      <c r="D56" s="18">
        <v>50000000</v>
      </c>
      <c r="E56" s="21" t="s">
        <v>172</v>
      </c>
    </row>
    <row r="57" spans="2:5" x14ac:dyDescent="0.4">
      <c r="B57" s="22">
        <v>55</v>
      </c>
      <c r="C57" s="14" t="s">
        <v>225</v>
      </c>
      <c r="D57" s="18">
        <v>20000000</v>
      </c>
      <c r="E57" s="21" t="s">
        <v>172</v>
      </c>
    </row>
    <row r="58" spans="2:5" x14ac:dyDescent="0.4">
      <c r="B58" s="19">
        <v>56</v>
      </c>
      <c r="C58" s="14" t="s">
        <v>226</v>
      </c>
      <c r="D58" s="18">
        <v>20000000</v>
      </c>
      <c r="E58" s="21" t="s">
        <v>172</v>
      </c>
    </row>
    <row r="59" spans="2:5" x14ac:dyDescent="0.4">
      <c r="B59" s="22">
        <v>57</v>
      </c>
      <c r="C59" s="14" t="s">
        <v>227</v>
      </c>
      <c r="D59" s="18">
        <v>20000000</v>
      </c>
      <c r="E59" s="21" t="s">
        <v>172</v>
      </c>
    </row>
    <row r="60" spans="2:5" x14ac:dyDescent="0.4">
      <c r="B60" s="19">
        <v>58</v>
      </c>
      <c r="C60" s="14" t="s">
        <v>228</v>
      </c>
      <c r="D60" s="18">
        <v>20000000</v>
      </c>
      <c r="E60" s="21" t="s">
        <v>172</v>
      </c>
    </row>
    <row r="61" spans="2:5" x14ac:dyDescent="0.4">
      <c r="B61" s="22">
        <v>59</v>
      </c>
      <c r="C61" s="14" t="s">
        <v>229</v>
      </c>
      <c r="D61" s="18">
        <v>20000000</v>
      </c>
      <c r="E61" s="21" t="s">
        <v>172</v>
      </c>
    </row>
    <row r="62" spans="2:5" x14ac:dyDescent="0.4">
      <c r="B62" s="19">
        <v>60</v>
      </c>
      <c r="C62" s="14" t="s">
        <v>230</v>
      </c>
      <c r="D62" s="18">
        <v>20000000</v>
      </c>
      <c r="E62" s="21" t="s">
        <v>172</v>
      </c>
    </row>
    <row r="63" spans="2:5" x14ac:dyDescent="0.4">
      <c r="B63" s="22">
        <v>61</v>
      </c>
      <c r="C63" s="14" t="s">
        <v>231</v>
      </c>
      <c r="D63" s="18">
        <v>10000000</v>
      </c>
      <c r="E63" s="21" t="s">
        <v>172</v>
      </c>
    </row>
    <row r="64" spans="2:5" x14ac:dyDescent="0.4">
      <c r="B64" s="19">
        <v>62</v>
      </c>
      <c r="C64" s="13" t="s">
        <v>232</v>
      </c>
      <c r="D64" s="18">
        <v>10000000</v>
      </c>
      <c r="E64" s="21" t="s">
        <v>172</v>
      </c>
    </row>
    <row r="65" spans="2:5" x14ac:dyDescent="0.4">
      <c r="B65" s="22">
        <v>63</v>
      </c>
      <c r="C65" s="14" t="s">
        <v>233</v>
      </c>
      <c r="D65" s="18">
        <v>80000000</v>
      </c>
      <c r="E65" s="21" t="s">
        <v>172</v>
      </c>
    </row>
    <row r="66" spans="2:5" x14ac:dyDescent="0.4">
      <c r="B66" s="19">
        <v>64</v>
      </c>
      <c r="C66" s="13" t="s">
        <v>234</v>
      </c>
      <c r="D66" s="18">
        <v>200000000</v>
      </c>
      <c r="E66" s="21" t="s">
        <v>172</v>
      </c>
    </row>
    <row r="67" spans="2:5" x14ac:dyDescent="0.4">
      <c r="B67" s="22">
        <v>65</v>
      </c>
      <c r="C67" s="26" t="s">
        <v>235</v>
      </c>
      <c r="D67" s="18">
        <v>220000000</v>
      </c>
      <c r="E67" s="21" t="s">
        <v>172</v>
      </c>
    </row>
    <row r="68" spans="2:5" x14ac:dyDescent="0.4">
      <c r="B68" s="19">
        <v>66</v>
      </c>
      <c r="C68" s="26" t="s">
        <v>236</v>
      </c>
      <c r="D68" s="18">
        <v>220000000</v>
      </c>
      <c r="E68" s="21" t="s">
        <v>172</v>
      </c>
    </row>
    <row r="69" spans="2:5" x14ac:dyDescent="0.4">
      <c r="B69" s="22">
        <v>67</v>
      </c>
      <c r="C69" s="26" t="s">
        <v>237</v>
      </c>
      <c r="D69" s="18">
        <v>100000000</v>
      </c>
      <c r="E69" s="21" t="s">
        <v>172</v>
      </c>
    </row>
    <row r="70" spans="2:5" x14ac:dyDescent="0.4">
      <c r="B70" s="19">
        <v>68</v>
      </c>
      <c r="C70" s="26" t="s">
        <v>238</v>
      </c>
      <c r="D70" s="18">
        <v>150000000</v>
      </c>
      <c r="E70" s="21" t="s">
        <v>172</v>
      </c>
    </row>
    <row r="71" spans="2:5" x14ac:dyDescent="0.4">
      <c r="B71" s="22">
        <v>69</v>
      </c>
      <c r="C71" s="26" t="s">
        <v>239</v>
      </c>
      <c r="D71" s="18">
        <v>100000000</v>
      </c>
      <c r="E71" s="21" t="s">
        <v>172</v>
      </c>
    </row>
    <row r="72" spans="2:5" x14ac:dyDescent="0.4">
      <c r="B72" s="19">
        <v>70</v>
      </c>
      <c r="C72" s="14" t="s">
        <v>240</v>
      </c>
      <c r="D72" s="18">
        <v>100000000</v>
      </c>
      <c r="E72" s="21" t="s">
        <v>172</v>
      </c>
    </row>
    <row r="73" spans="2:5" x14ac:dyDescent="0.4">
      <c r="B73" s="22">
        <v>71</v>
      </c>
      <c r="C73" s="26" t="s">
        <v>241</v>
      </c>
      <c r="D73" s="18">
        <v>50000000</v>
      </c>
      <c r="E73" s="21" t="s">
        <v>172</v>
      </c>
    </row>
    <row r="74" spans="2:5" x14ac:dyDescent="0.4">
      <c r="B74" s="19">
        <v>72</v>
      </c>
      <c r="C74" s="26" t="s">
        <v>242</v>
      </c>
      <c r="D74" s="18">
        <v>100000000</v>
      </c>
      <c r="E74" s="21" t="s">
        <v>172</v>
      </c>
    </row>
    <row r="75" spans="2:5" x14ac:dyDescent="0.4">
      <c r="B75" s="22">
        <v>73</v>
      </c>
      <c r="C75" s="26" t="s">
        <v>243</v>
      </c>
      <c r="D75" s="18">
        <v>100000000</v>
      </c>
      <c r="E75" s="21" t="s">
        <v>172</v>
      </c>
    </row>
    <row r="76" spans="2:5" x14ac:dyDescent="0.4">
      <c r="B76" s="19">
        <v>74</v>
      </c>
      <c r="C76" s="13" t="s">
        <v>244</v>
      </c>
      <c r="D76" s="18">
        <v>120000000</v>
      </c>
      <c r="E76" s="21" t="s">
        <v>172</v>
      </c>
    </row>
    <row r="77" spans="2:5" x14ac:dyDescent="0.4">
      <c r="B77" s="22">
        <v>75</v>
      </c>
      <c r="C77" s="26" t="s">
        <v>245</v>
      </c>
      <c r="D77" s="18">
        <v>230000000</v>
      </c>
      <c r="E77" s="21" t="s">
        <v>172</v>
      </c>
    </row>
    <row r="78" spans="2:5" x14ac:dyDescent="0.4">
      <c r="B78" s="19">
        <v>76</v>
      </c>
      <c r="C78" s="35" t="s">
        <v>246</v>
      </c>
      <c r="D78" s="18">
        <v>150000000</v>
      </c>
      <c r="E78" s="21" t="s">
        <v>172</v>
      </c>
    </row>
    <row r="79" spans="2:5" x14ac:dyDescent="0.4">
      <c r="B79" s="22">
        <v>77</v>
      </c>
      <c r="C79" s="26" t="s">
        <v>247</v>
      </c>
      <c r="D79" s="18">
        <v>150000000</v>
      </c>
      <c r="E79" s="21" t="s">
        <v>172</v>
      </c>
    </row>
    <row r="80" spans="2:5" x14ac:dyDescent="0.4">
      <c r="B80" s="19">
        <v>78</v>
      </c>
      <c r="C80" s="26" t="s">
        <v>248</v>
      </c>
      <c r="D80" s="18">
        <v>150000000</v>
      </c>
      <c r="E80" s="21" t="s">
        <v>172</v>
      </c>
    </row>
    <row r="81" spans="2:5" x14ac:dyDescent="0.4">
      <c r="B81" s="22">
        <v>79</v>
      </c>
      <c r="C81" s="26" t="s">
        <v>249</v>
      </c>
      <c r="D81" s="18">
        <v>150000000</v>
      </c>
      <c r="E81" s="21" t="s">
        <v>172</v>
      </c>
    </row>
    <row r="82" spans="2:5" x14ac:dyDescent="0.4">
      <c r="B82" s="19">
        <v>80</v>
      </c>
      <c r="C82" s="26" t="s">
        <v>250</v>
      </c>
      <c r="D82" s="18">
        <v>50000000</v>
      </c>
      <c r="E82" s="21" t="s">
        <v>172</v>
      </c>
    </row>
    <row r="83" spans="2:5" x14ac:dyDescent="0.4">
      <c r="B83" s="22">
        <v>81</v>
      </c>
      <c r="C83" s="26" t="s">
        <v>251</v>
      </c>
      <c r="D83" s="18">
        <v>50000000</v>
      </c>
      <c r="E83" s="21" t="s">
        <v>172</v>
      </c>
    </row>
    <row r="84" spans="2:5" x14ac:dyDescent="0.4">
      <c r="B84" s="19">
        <v>82</v>
      </c>
      <c r="C84" s="22" t="s">
        <v>252</v>
      </c>
      <c r="D84" s="18">
        <v>50000000</v>
      </c>
      <c r="E84" s="21" t="s">
        <v>172</v>
      </c>
    </row>
    <row r="85" spans="2:5" x14ac:dyDescent="0.4">
      <c r="B85" s="22">
        <v>83</v>
      </c>
      <c r="C85" s="11" t="s">
        <v>253</v>
      </c>
      <c r="D85" s="18">
        <v>100000000</v>
      </c>
      <c r="E85" s="21" t="s">
        <v>172</v>
      </c>
    </row>
    <row r="86" spans="2:5" x14ac:dyDescent="0.4">
      <c r="B86" s="19">
        <v>84</v>
      </c>
      <c r="C86" s="14" t="s">
        <v>254</v>
      </c>
      <c r="D86" s="18">
        <v>120000000</v>
      </c>
      <c r="E86" s="21" t="s">
        <v>172</v>
      </c>
    </row>
    <row r="87" spans="2:5" x14ac:dyDescent="0.4">
      <c r="B87" s="22">
        <v>85</v>
      </c>
      <c r="C87" s="20" t="s">
        <v>276</v>
      </c>
      <c r="D87" s="18">
        <v>40000000</v>
      </c>
      <c r="E87" s="21" t="s">
        <v>277</v>
      </c>
    </row>
    <row r="88" spans="2:5" x14ac:dyDescent="0.4">
      <c r="B88" s="19">
        <v>86</v>
      </c>
      <c r="C88" s="14" t="s">
        <v>280</v>
      </c>
      <c r="D88" s="37">
        <v>500000000</v>
      </c>
      <c r="E88" s="21" t="s">
        <v>281</v>
      </c>
    </row>
    <row r="89" spans="2:5" x14ac:dyDescent="0.4">
      <c r="B89" s="22">
        <v>87</v>
      </c>
      <c r="C89" s="38" t="s">
        <v>282</v>
      </c>
      <c r="D89" s="18">
        <v>400000000</v>
      </c>
      <c r="E89" s="21" t="s">
        <v>281</v>
      </c>
    </row>
    <row r="90" spans="2:5" x14ac:dyDescent="0.4">
      <c r="B90" s="19">
        <v>88</v>
      </c>
      <c r="C90" s="39" t="s">
        <v>283</v>
      </c>
      <c r="D90" s="18">
        <v>1000000000</v>
      </c>
      <c r="E90" s="21" t="s">
        <v>281</v>
      </c>
    </row>
    <row r="91" spans="2:5" x14ac:dyDescent="0.4">
      <c r="B91" s="22">
        <v>89</v>
      </c>
      <c r="C91" s="40" t="s">
        <v>284</v>
      </c>
      <c r="D91" s="34">
        <v>250000000</v>
      </c>
      <c r="E91" s="21" t="s">
        <v>281</v>
      </c>
    </row>
    <row r="92" spans="2:5" x14ac:dyDescent="0.4">
      <c r="B92" s="19">
        <v>90</v>
      </c>
      <c r="C92" s="35" t="s">
        <v>285</v>
      </c>
      <c r="D92" s="18">
        <v>150000000</v>
      </c>
      <c r="E92" s="21" t="s">
        <v>281</v>
      </c>
    </row>
    <row r="93" spans="2:5" x14ac:dyDescent="0.4">
      <c r="B93" s="22">
        <v>91</v>
      </c>
      <c r="C93" s="14" t="s">
        <v>220</v>
      </c>
      <c r="D93" s="18">
        <v>15000000</v>
      </c>
      <c r="E93" s="21" t="s">
        <v>172</v>
      </c>
    </row>
    <row r="94" spans="2:5" x14ac:dyDescent="0.4">
      <c r="B94" s="19">
        <v>92</v>
      </c>
      <c r="C94" s="14" t="s">
        <v>219</v>
      </c>
      <c r="D94" s="18">
        <v>30000000</v>
      </c>
      <c r="E94" s="21" t="s">
        <v>172</v>
      </c>
    </row>
    <row r="95" spans="2:5" x14ac:dyDescent="0.4">
      <c r="B95" s="22">
        <v>93</v>
      </c>
      <c r="C95" s="40" t="s">
        <v>286</v>
      </c>
      <c r="D95" s="34">
        <v>50000000</v>
      </c>
      <c r="E95" s="21" t="s">
        <v>172</v>
      </c>
    </row>
    <row r="96" spans="2:5" x14ac:dyDescent="0.4">
      <c r="B96" s="19">
        <v>94</v>
      </c>
      <c r="C96" s="26" t="s">
        <v>241</v>
      </c>
      <c r="D96" s="18">
        <v>50000000</v>
      </c>
      <c r="E96" s="21" t="s">
        <v>172</v>
      </c>
    </row>
    <row r="97" spans="2:5" x14ac:dyDescent="0.4">
      <c r="B97" s="22">
        <v>95</v>
      </c>
      <c r="C97" s="22" t="s">
        <v>290</v>
      </c>
      <c r="D97" s="41">
        <v>80000000</v>
      </c>
      <c r="E97" s="21" t="s">
        <v>291</v>
      </c>
    </row>
    <row r="98" spans="2:5" x14ac:dyDescent="0.4">
      <c r="B98" s="19">
        <v>96</v>
      </c>
      <c r="C98" s="22" t="s">
        <v>292</v>
      </c>
      <c r="D98" s="41">
        <v>80000000</v>
      </c>
      <c r="E98" s="21" t="s">
        <v>291</v>
      </c>
    </row>
    <row r="99" spans="2:5" x14ac:dyDescent="0.4">
      <c r="B99" s="22">
        <v>97</v>
      </c>
      <c r="C99" s="22" t="s">
        <v>293</v>
      </c>
      <c r="D99" s="41">
        <v>70000000</v>
      </c>
      <c r="E99" s="21" t="s">
        <v>291</v>
      </c>
    </row>
    <row r="100" spans="2:5" x14ac:dyDescent="0.4">
      <c r="B100" s="19">
        <v>98</v>
      </c>
      <c r="C100" s="22" t="s">
        <v>294</v>
      </c>
      <c r="D100" s="41">
        <v>70000000</v>
      </c>
      <c r="E100" s="21" t="s">
        <v>291</v>
      </c>
    </row>
    <row r="101" spans="2:5" x14ac:dyDescent="0.4">
      <c r="B101" s="22">
        <v>99</v>
      </c>
      <c r="C101" s="22" t="s">
        <v>295</v>
      </c>
      <c r="D101" s="41">
        <v>80000000</v>
      </c>
      <c r="E101" s="21" t="s">
        <v>291</v>
      </c>
    </row>
    <row r="102" spans="2:5" x14ac:dyDescent="0.4">
      <c r="B102" s="19">
        <v>100</v>
      </c>
      <c r="C102" s="22" t="s">
        <v>296</v>
      </c>
      <c r="D102" s="41">
        <v>80000000</v>
      </c>
      <c r="E102" s="21" t="s">
        <v>291</v>
      </c>
    </row>
    <row r="103" spans="2:5" x14ac:dyDescent="0.4">
      <c r="B103" s="22">
        <v>101</v>
      </c>
      <c r="C103" s="22" t="s">
        <v>297</v>
      </c>
      <c r="D103" s="41">
        <v>60000000</v>
      </c>
      <c r="E103" s="21" t="s">
        <v>291</v>
      </c>
    </row>
    <row r="104" spans="2:5" x14ac:dyDescent="0.4">
      <c r="B104" s="19">
        <v>102</v>
      </c>
      <c r="C104" s="22" t="s">
        <v>298</v>
      </c>
      <c r="D104" s="41">
        <v>20000000</v>
      </c>
      <c r="E104" s="21" t="s">
        <v>291</v>
      </c>
    </row>
    <row r="105" spans="2:5" x14ac:dyDescent="0.4">
      <c r="B105" s="22">
        <v>103</v>
      </c>
      <c r="C105" s="22" t="s">
        <v>299</v>
      </c>
      <c r="D105" s="41">
        <v>100000000</v>
      </c>
      <c r="E105" s="21" t="s">
        <v>291</v>
      </c>
    </row>
    <row r="106" spans="2:5" x14ac:dyDescent="0.4">
      <c r="B106" s="19">
        <v>104</v>
      </c>
      <c r="C106" s="22" t="s">
        <v>300</v>
      </c>
      <c r="D106" s="41">
        <v>80000000</v>
      </c>
      <c r="E106" s="21" t="s">
        <v>291</v>
      </c>
    </row>
    <row r="107" spans="2:5" x14ac:dyDescent="0.4">
      <c r="B107" s="22">
        <v>105</v>
      </c>
      <c r="C107" s="22" t="s">
        <v>301</v>
      </c>
      <c r="D107" s="41">
        <v>40000000</v>
      </c>
      <c r="E107" s="21" t="s">
        <v>291</v>
      </c>
    </row>
    <row r="108" spans="2:5" x14ac:dyDescent="0.4">
      <c r="B108" s="19">
        <v>106</v>
      </c>
      <c r="C108" s="22" t="s">
        <v>302</v>
      </c>
      <c r="D108" s="41">
        <v>80000000</v>
      </c>
      <c r="E108" s="21" t="s">
        <v>291</v>
      </c>
    </row>
    <row r="109" spans="2:5" x14ac:dyDescent="0.4">
      <c r="B109" s="22">
        <v>107</v>
      </c>
      <c r="C109" s="22" t="s">
        <v>303</v>
      </c>
      <c r="D109" s="41">
        <v>35000000</v>
      </c>
      <c r="E109" s="21" t="s">
        <v>291</v>
      </c>
    </row>
    <row r="110" spans="2:5" x14ac:dyDescent="0.4">
      <c r="B110" s="19">
        <v>108</v>
      </c>
      <c r="C110" s="22" t="s">
        <v>304</v>
      </c>
      <c r="D110" s="41">
        <v>70000000</v>
      </c>
      <c r="E110" s="21" t="s">
        <v>291</v>
      </c>
    </row>
    <row r="111" spans="2:5" x14ac:dyDescent="0.4">
      <c r="B111" s="22">
        <v>109</v>
      </c>
      <c r="C111" s="22" t="s">
        <v>305</v>
      </c>
      <c r="D111" s="41">
        <v>70000000</v>
      </c>
      <c r="E111" s="21" t="s">
        <v>291</v>
      </c>
    </row>
    <row r="112" spans="2:5" x14ac:dyDescent="0.4">
      <c r="B112" s="19">
        <v>110</v>
      </c>
      <c r="C112" s="22" t="s">
        <v>306</v>
      </c>
      <c r="D112" s="41">
        <v>50000000</v>
      </c>
      <c r="E112" s="21" t="s">
        <v>291</v>
      </c>
    </row>
    <row r="113" spans="2:5" x14ac:dyDescent="0.4">
      <c r="B113" s="22">
        <v>111</v>
      </c>
      <c r="C113" s="22" t="s">
        <v>307</v>
      </c>
      <c r="D113" s="41">
        <v>150000000</v>
      </c>
      <c r="E113" s="21" t="s">
        <v>291</v>
      </c>
    </row>
    <row r="114" spans="2:5" x14ac:dyDescent="0.4">
      <c r="B114" s="19">
        <v>112</v>
      </c>
      <c r="C114" s="22" t="s">
        <v>308</v>
      </c>
      <c r="D114" s="41">
        <v>50000000</v>
      </c>
      <c r="E114" s="21" t="s">
        <v>291</v>
      </c>
    </row>
    <row r="115" spans="2:5" x14ac:dyDescent="0.4">
      <c r="B115" s="22">
        <v>113</v>
      </c>
      <c r="C115" s="22" t="s">
        <v>309</v>
      </c>
      <c r="D115" s="41">
        <v>20000000</v>
      </c>
      <c r="E115" s="21" t="s">
        <v>291</v>
      </c>
    </row>
    <row r="116" spans="2:5" x14ac:dyDescent="0.4">
      <c r="B116" s="19">
        <v>114</v>
      </c>
      <c r="C116" s="22" t="s">
        <v>310</v>
      </c>
      <c r="D116" s="41">
        <v>20000000</v>
      </c>
      <c r="E116" s="21" t="s">
        <v>291</v>
      </c>
    </row>
    <row r="117" spans="2:5" x14ac:dyDescent="0.4">
      <c r="B117" s="22">
        <v>115</v>
      </c>
      <c r="C117" s="22" t="s">
        <v>311</v>
      </c>
      <c r="D117" s="41">
        <v>65000000</v>
      </c>
      <c r="E117" s="21" t="s">
        <v>291</v>
      </c>
    </row>
    <row r="118" spans="2:5" x14ac:dyDescent="0.4">
      <c r="B118" s="19">
        <v>116</v>
      </c>
      <c r="C118" s="22" t="s">
        <v>312</v>
      </c>
      <c r="D118" s="41">
        <v>60000000</v>
      </c>
      <c r="E118" s="21" t="s">
        <v>291</v>
      </c>
    </row>
    <row r="119" spans="2:5" x14ac:dyDescent="0.4">
      <c r="B119" s="22">
        <v>117</v>
      </c>
      <c r="C119" s="22" t="s">
        <v>313</v>
      </c>
      <c r="D119" s="42">
        <v>70000000</v>
      </c>
      <c r="E119" s="21" t="s">
        <v>291</v>
      </c>
    </row>
    <row r="120" spans="2:5" x14ac:dyDescent="0.4">
      <c r="B120" s="19">
        <v>118</v>
      </c>
      <c r="C120" s="22" t="s">
        <v>314</v>
      </c>
      <c r="D120" s="41">
        <v>10000000</v>
      </c>
      <c r="E120" s="21" t="s">
        <v>291</v>
      </c>
    </row>
    <row r="121" spans="2:5" x14ac:dyDescent="0.4">
      <c r="B121" s="22">
        <v>119</v>
      </c>
      <c r="C121" s="22" t="s">
        <v>315</v>
      </c>
      <c r="D121" s="41">
        <v>20000000</v>
      </c>
      <c r="E121" s="21" t="s">
        <v>291</v>
      </c>
    </row>
    <row r="122" spans="2:5" x14ac:dyDescent="0.4">
      <c r="B122" s="19">
        <v>120</v>
      </c>
      <c r="C122" s="14" t="s">
        <v>316</v>
      </c>
      <c r="D122" s="43">
        <v>20000000</v>
      </c>
      <c r="E122" s="21" t="s">
        <v>291</v>
      </c>
    </row>
    <row r="123" spans="2:5" x14ac:dyDescent="0.4">
      <c r="B123" s="22">
        <v>121</v>
      </c>
      <c r="C123" s="14" t="s">
        <v>317</v>
      </c>
      <c r="D123" s="43">
        <v>20000000</v>
      </c>
      <c r="E123" s="21" t="s">
        <v>291</v>
      </c>
    </row>
    <row r="124" spans="2:5" x14ac:dyDescent="0.4">
      <c r="B124" s="19">
        <v>122</v>
      </c>
      <c r="C124" s="14" t="s">
        <v>318</v>
      </c>
      <c r="D124" s="43">
        <v>20000000</v>
      </c>
      <c r="E124" s="21" t="s">
        <v>291</v>
      </c>
    </row>
    <row r="125" spans="2:5" x14ac:dyDescent="0.4">
      <c r="B125" s="22">
        <v>123</v>
      </c>
      <c r="C125" s="14" t="s">
        <v>319</v>
      </c>
      <c r="D125" s="43">
        <v>40000000</v>
      </c>
      <c r="E125" s="21" t="s">
        <v>291</v>
      </c>
    </row>
    <row r="126" spans="2:5" x14ac:dyDescent="0.4">
      <c r="B126" s="19">
        <v>124</v>
      </c>
      <c r="C126" s="14" t="s">
        <v>320</v>
      </c>
      <c r="D126" s="43">
        <v>30000000</v>
      </c>
      <c r="E126" s="21" t="s">
        <v>291</v>
      </c>
    </row>
    <row r="127" spans="2:5" x14ac:dyDescent="0.4">
      <c r="B127" s="22">
        <v>125</v>
      </c>
      <c r="C127" s="14" t="s">
        <v>321</v>
      </c>
      <c r="D127" s="43">
        <v>20000000</v>
      </c>
      <c r="E127" s="21" t="s">
        <v>291</v>
      </c>
    </row>
    <row r="128" spans="2:5" x14ac:dyDescent="0.4">
      <c r="B128" s="19">
        <v>126</v>
      </c>
      <c r="C128" s="14" t="s">
        <v>322</v>
      </c>
      <c r="D128" s="43">
        <v>20000000</v>
      </c>
      <c r="E128" s="21" t="s">
        <v>291</v>
      </c>
    </row>
    <row r="129" spans="2:5" x14ac:dyDescent="0.4">
      <c r="B129" s="22">
        <v>127</v>
      </c>
      <c r="C129" s="14" t="s">
        <v>323</v>
      </c>
      <c r="D129" s="43">
        <v>20000000</v>
      </c>
      <c r="E129" s="21" t="s">
        <v>291</v>
      </c>
    </row>
    <row r="130" spans="2:5" x14ac:dyDescent="0.4">
      <c r="B130" s="19">
        <v>128</v>
      </c>
      <c r="C130" s="14" t="s">
        <v>324</v>
      </c>
      <c r="D130" s="43">
        <v>30000000</v>
      </c>
      <c r="E130" s="21" t="s">
        <v>291</v>
      </c>
    </row>
    <row r="131" spans="2:5" x14ac:dyDescent="0.4">
      <c r="B131" s="22">
        <v>129</v>
      </c>
      <c r="C131" s="14" t="s">
        <v>325</v>
      </c>
      <c r="D131" s="43">
        <v>20000000</v>
      </c>
      <c r="E131" s="21" t="s">
        <v>291</v>
      </c>
    </row>
    <row r="132" spans="2:5" x14ac:dyDescent="0.4">
      <c r="B132" s="19">
        <v>130</v>
      </c>
      <c r="C132" s="14" t="s">
        <v>326</v>
      </c>
      <c r="D132" s="43">
        <v>20000000</v>
      </c>
      <c r="E132" s="21" t="s">
        <v>291</v>
      </c>
    </row>
    <row r="133" spans="2:5" x14ac:dyDescent="0.4">
      <c r="B133" s="22">
        <v>131</v>
      </c>
      <c r="C133" s="14" t="s">
        <v>327</v>
      </c>
      <c r="D133" s="43">
        <v>20000000</v>
      </c>
      <c r="E133" s="21" t="s">
        <v>291</v>
      </c>
    </row>
    <row r="134" spans="2:5" x14ac:dyDescent="0.4">
      <c r="B134" s="19">
        <v>132</v>
      </c>
      <c r="C134" s="14" t="s">
        <v>328</v>
      </c>
      <c r="D134" s="43">
        <v>40000000</v>
      </c>
      <c r="E134" s="21" t="s">
        <v>291</v>
      </c>
    </row>
    <row r="135" spans="2:5" x14ac:dyDescent="0.4">
      <c r="B135" s="22">
        <v>133</v>
      </c>
      <c r="C135" s="14" t="s">
        <v>329</v>
      </c>
      <c r="D135" s="43">
        <v>15000000</v>
      </c>
      <c r="E135" s="21" t="s">
        <v>291</v>
      </c>
    </row>
    <row r="136" spans="2:5" x14ac:dyDescent="0.4">
      <c r="B136" s="19">
        <v>134</v>
      </c>
      <c r="C136" s="14" t="s">
        <v>330</v>
      </c>
      <c r="D136" s="43">
        <v>15000000</v>
      </c>
      <c r="E136" s="21" t="s">
        <v>291</v>
      </c>
    </row>
    <row r="137" spans="2:5" x14ac:dyDescent="0.4">
      <c r="B137" s="22">
        <v>135</v>
      </c>
      <c r="C137" s="22" t="s">
        <v>331</v>
      </c>
      <c r="D137" s="41">
        <v>40000000</v>
      </c>
      <c r="E137" s="21" t="s">
        <v>291</v>
      </c>
    </row>
    <row r="138" spans="2:5" x14ac:dyDescent="0.4">
      <c r="B138" s="19">
        <v>136</v>
      </c>
      <c r="C138" s="22" t="s">
        <v>332</v>
      </c>
      <c r="D138" s="41">
        <v>70000000</v>
      </c>
      <c r="E138" s="21" t="s">
        <v>291</v>
      </c>
    </row>
    <row r="139" spans="2:5" x14ac:dyDescent="0.4">
      <c r="B139" s="22">
        <v>137</v>
      </c>
      <c r="C139" s="22" t="s">
        <v>333</v>
      </c>
      <c r="D139" s="41">
        <v>20000000</v>
      </c>
      <c r="E139" s="21" t="s">
        <v>291</v>
      </c>
    </row>
    <row r="140" spans="2:5" x14ac:dyDescent="0.4">
      <c r="B140" s="19">
        <v>138</v>
      </c>
      <c r="C140" s="22" t="s">
        <v>334</v>
      </c>
      <c r="D140" s="41">
        <v>20000000</v>
      </c>
      <c r="E140" s="21" t="s">
        <v>291</v>
      </c>
    </row>
    <row r="141" spans="2:5" x14ac:dyDescent="0.4">
      <c r="B141" s="22">
        <v>139</v>
      </c>
      <c r="C141" s="22" t="s">
        <v>335</v>
      </c>
      <c r="D141" s="41">
        <v>20000000</v>
      </c>
      <c r="E141" s="21" t="s">
        <v>291</v>
      </c>
    </row>
    <row r="142" spans="2:5" x14ac:dyDescent="0.4">
      <c r="B142" s="19">
        <v>140</v>
      </c>
      <c r="C142" s="22" t="s">
        <v>336</v>
      </c>
      <c r="D142" s="41">
        <v>20000000</v>
      </c>
      <c r="E142" s="21" t="s">
        <v>291</v>
      </c>
    </row>
    <row r="143" spans="2:5" x14ac:dyDescent="0.4">
      <c r="B143" s="22">
        <v>141</v>
      </c>
      <c r="C143" s="22" t="s">
        <v>337</v>
      </c>
      <c r="D143" s="41">
        <v>20000000</v>
      </c>
      <c r="E143" s="21" t="s">
        <v>291</v>
      </c>
    </row>
    <row r="144" spans="2:5" x14ac:dyDescent="0.4">
      <c r="B144" s="19">
        <v>142</v>
      </c>
      <c r="C144" s="22" t="s">
        <v>338</v>
      </c>
      <c r="D144" s="41">
        <v>50000000</v>
      </c>
      <c r="E144" s="21" t="s">
        <v>291</v>
      </c>
    </row>
    <row r="145" spans="2:5" x14ac:dyDescent="0.4">
      <c r="B145" s="22">
        <v>143</v>
      </c>
      <c r="C145" s="22" t="s">
        <v>339</v>
      </c>
      <c r="D145" s="41">
        <v>40000000</v>
      </c>
      <c r="E145" s="21" t="s">
        <v>291</v>
      </c>
    </row>
    <row r="146" spans="2:5" x14ac:dyDescent="0.4">
      <c r="B146" s="19">
        <v>144</v>
      </c>
      <c r="C146" s="22" t="s">
        <v>340</v>
      </c>
      <c r="D146" s="41">
        <v>15000000</v>
      </c>
      <c r="E146" s="21" t="s">
        <v>291</v>
      </c>
    </row>
    <row r="147" spans="2:5" x14ac:dyDescent="0.4">
      <c r="B147" s="22">
        <v>145</v>
      </c>
      <c r="C147" s="22" t="s">
        <v>341</v>
      </c>
      <c r="D147" s="41">
        <v>15000000</v>
      </c>
      <c r="E147" s="21" t="s">
        <v>291</v>
      </c>
    </row>
    <row r="148" spans="2:5" x14ac:dyDescent="0.4">
      <c r="B148" s="19">
        <v>146</v>
      </c>
      <c r="C148" s="22" t="s">
        <v>342</v>
      </c>
      <c r="D148" s="41">
        <v>15000000</v>
      </c>
      <c r="E148" s="21" t="s">
        <v>291</v>
      </c>
    </row>
    <row r="149" spans="2:5" x14ac:dyDescent="0.4">
      <c r="B149" s="22">
        <v>147</v>
      </c>
      <c r="C149" s="13" t="s">
        <v>343</v>
      </c>
      <c r="D149" s="41">
        <v>150000000</v>
      </c>
      <c r="E149" s="21" t="s">
        <v>291</v>
      </c>
    </row>
    <row r="150" spans="2:5" x14ac:dyDescent="0.4">
      <c r="B150" s="19">
        <v>148</v>
      </c>
      <c r="C150" s="22" t="s">
        <v>344</v>
      </c>
      <c r="D150" s="41">
        <v>40000000</v>
      </c>
      <c r="E150" s="21" t="s">
        <v>291</v>
      </c>
    </row>
    <row r="151" spans="2:5" x14ac:dyDescent="0.4">
      <c r="B151" s="22">
        <v>149</v>
      </c>
      <c r="C151" s="22" t="s">
        <v>345</v>
      </c>
      <c r="D151" s="41">
        <v>8000000</v>
      </c>
      <c r="E151" s="21" t="s">
        <v>291</v>
      </c>
    </row>
    <row r="152" spans="2:5" x14ac:dyDescent="0.4">
      <c r="B152" s="19">
        <v>150</v>
      </c>
      <c r="C152" s="22" t="s">
        <v>346</v>
      </c>
      <c r="D152" s="41">
        <v>15000000</v>
      </c>
      <c r="E152" s="21" t="s">
        <v>291</v>
      </c>
    </row>
    <row r="153" spans="2:5" x14ac:dyDescent="0.4">
      <c r="B153" s="22">
        <v>151</v>
      </c>
      <c r="C153" s="22" t="s">
        <v>347</v>
      </c>
      <c r="D153" s="41">
        <v>15000000</v>
      </c>
      <c r="E153" s="21" t="s">
        <v>291</v>
      </c>
    </row>
    <row r="154" spans="2:5" x14ac:dyDescent="0.4">
      <c r="B154" s="19">
        <v>152</v>
      </c>
      <c r="C154" s="22" t="s">
        <v>348</v>
      </c>
      <c r="D154" s="41">
        <v>40000000</v>
      </c>
      <c r="E154" s="21" t="s">
        <v>291</v>
      </c>
    </row>
    <row r="155" spans="2:5" x14ac:dyDescent="0.4">
      <c r="B155" s="22">
        <v>153</v>
      </c>
      <c r="C155" s="22" t="s">
        <v>349</v>
      </c>
      <c r="D155" s="41">
        <v>30000000</v>
      </c>
      <c r="E155" s="21" t="s">
        <v>291</v>
      </c>
    </row>
    <row r="156" spans="2:5" x14ac:dyDescent="0.4">
      <c r="B156" s="19">
        <v>154</v>
      </c>
      <c r="C156" s="22" t="s">
        <v>350</v>
      </c>
      <c r="D156" s="41">
        <v>20000000</v>
      </c>
      <c r="E156" s="21" t="s">
        <v>291</v>
      </c>
    </row>
    <row r="157" spans="2:5" x14ac:dyDescent="0.4">
      <c r="B157" s="22">
        <v>155</v>
      </c>
      <c r="C157" s="19" t="s">
        <v>351</v>
      </c>
      <c r="D157" s="33">
        <v>50000000</v>
      </c>
      <c r="E157" s="44" t="s">
        <v>291</v>
      </c>
    </row>
    <row r="158" spans="2:5" x14ac:dyDescent="0.4">
      <c r="B158" s="19">
        <v>156</v>
      </c>
      <c r="C158" s="19" t="s">
        <v>352</v>
      </c>
      <c r="D158" s="33">
        <v>80000000</v>
      </c>
      <c r="E158" s="44" t="s">
        <v>291</v>
      </c>
    </row>
    <row r="159" spans="2:5" x14ac:dyDescent="0.4">
      <c r="B159" s="22">
        <v>157</v>
      </c>
      <c r="C159" s="19" t="s">
        <v>353</v>
      </c>
      <c r="D159" s="33">
        <v>50000000</v>
      </c>
      <c r="E159" s="44" t="s">
        <v>291</v>
      </c>
    </row>
    <row r="160" spans="2:5" x14ac:dyDescent="0.4">
      <c r="B160" s="19">
        <v>158</v>
      </c>
      <c r="C160" s="19" t="s">
        <v>354</v>
      </c>
      <c r="D160" s="33">
        <v>50000000</v>
      </c>
      <c r="E160" s="44" t="s">
        <v>291</v>
      </c>
    </row>
    <row r="161" spans="2:5" x14ac:dyDescent="0.4">
      <c r="B161" s="22">
        <v>159</v>
      </c>
      <c r="C161" s="19" t="s">
        <v>355</v>
      </c>
      <c r="D161" s="33">
        <v>40000000</v>
      </c>
      <c r="E161" s="44" t="s">
        <v>291</v>
      </c>
    </row>
    <row r="162" spans="2:5" x14ac:dyDescent="0.4">
      <c r="B162" s="19">
        <v>160</v>
      </c>
      <c r="C162" s="19" t="s">
        <v>356</v>
      </c>
      <c r="D162" s="33">
        <v>30000000</v>
      </c>
      <c r="E162" s="44" t="s">
        <v>291</v>
      </c>
    </row>
    <row r="163" spans="2:5" x14ac:dyDescent="0.4">
      <c r="B163" s="22">
        <v>161</v>
      </c>
      <c r="C163" s="19" t="s">
        <v>357</v>
      </c>
      <c r="D163" s="33">
        <v>40000000</v>
      </c>
      <c r="E163" s="44" t="s">
        <v>291</v>
      </c>
    </row>
    <row r="164" spans="2:5" x14ac:dyDescent="0.4">
      <c r="B164" s="19">
        <v>162</v>
      </c>
      <c r="C164" s="19" t="s">
        <v>358</v>
      </c>
      <c r="D164" s="33">
        <v>40000000</v>
      </c>
      <c r="E164" s="44" t="s">
        <v>291</v>
      </c>
    </row>
    <row r="165" spans="2:5" x14ac:dyDescent="0.4">
      <c r="B165" s="22">
        <v>163</v>
      </c>
      <c r="C165" s="19" t="s">
        <v>359</v>
      </c>
      <c r="D165" s="33">
        <v>30000000</v>
      </c>
      <c r="E165" s="44" t="s">
        <v>291</v>
      </c>
    </row>
    <row r="166" spans="2:5" x14ac:dyDescent="0.4">
      <c r="B166" s="19">
        <v>164</v>
      </c>
      <c r="C166" s="22" t="s">
        <v>360</v>
      </c>
      <c r="D166" s="33">
        <v>30000000</v>
      </c>
      <c r="E166" s="44" t="s">
        <v>291</v>
      </c>
    </row>
    <row r="167" spans="2:5" x14ac:dyDescent="0.4">
      <c r="B167" s="22">
        <v>165</v>
      </c>
      <c r="C167" s="22" t="s">
        <v>361</v>
      </c>
      <c r="D167" s="33">
        <v>30000000</v>
      </c>
      <c r="E167" s="44" t="s">
        <v>291</v>
      </c>
    </row>
    <row r="168" spans="2:5" x14ac:dyDescent="0.4">
      <c r="B168" s="19">
        <v>166</v>
      </c>
      <c r="C168" s="22" t="s">
        <v>362</v>
      </c>
      <c r="D168" s="33">
        <v>30000000</v>
      </c>
      <c r="E168" s="44" t="s">
        <v>291</v>
      </c>
    </row>
    <row r="169" spans="2:5" x14ac:dyDescent="0.4">
      <c r="B169" s="22">
        <v>167</v>
      </c>
      <c r="C169" s="22" t="s">
        <v>363</v>
      </c>
      <c r="D169" s="33">
        <v>20000000</v>
      </c>
      <c r="E169" s="44" t="s">
        <v>291</v>
      </c>
    </row>
    <row r="170" spans="2:5" x14ac:dyDescent="0.4">
      <c r="B170" s="19">
        <v>168</v>
      </c>
      <c r="C170" s="22" t="s">
        <v>364</v>
      </c>
      <c r="D170" s="33">
        <v>20000000</v>
      </c>
      <c r="E170" s="44" t="s">
        <v>291</v>
      </c>
    </row>
    <row r="171" spans="2:5" x14ac:dyDescent="0.4">
      <c r="B171" s="22">
        <v>169</v>
      </c>
      <c r="C171" s="22" t="s">
        <v>365</v>
      </c>
      <c r="D171" s="33">
        <v>30000000</v>
      </c>
      <c r="E171" s="44" t="s">
        <v>291</v>
      </c>
    </row>
    <row r="172" spans="2:5" x14ac:dyDescent="0.4">
      <c r="B172" s="19">
        <v>170</v>
      </c>
      <c r="C172" s="22" t="s">
        <v>366</v>
      </c>
      <c r="D172" s="33">
        <v>30000000</v>
      </c>
      <c r="E172" s="44" t="s">
        <v>291</v>
      </c>
    </row>
    <row r="173" spans="2:5" x14ac:dyDescent="0.4">
      <c r="B173" s="22">
        <v>171</v>
      </c>
      <c r="C173" s="22" t="s">
        <v>367</v>
      </c>
      <c r="D173" s="33">
        <v>40000000</v>
      </c>
      <c r="E173" s="44" t="s">
        <v>291</v>
      </c>
    </row>
    <row r="174" spans="2:5" x14ac:dyDescent="0.4">
      <c r="B174" s="19">
        <v>172</v>
      </c>
      <c r="C174" s="22" t="s">
        <v>368</v>
      </c>
      <c r="D174" s="33">
        <v>10000000</v>
      </c>
      <c r="E174" s="44" t="s">
        <v>291</v>
      </c>
    </row>
    <row r="175" spans="2:5" x14ac:dyDescent="0.4">
      <c r="B175" s="22">
        <v>173</v>
      </c>
      <c r="C175" s="22" t="s">
        <v>369</v>
      </c>
      <c r="D175" s="33">
        <v>10000000</v>
      </c>
      <c r="E175" s="44" t="s">
        <v>291</v>
      </c>
    </row>
    <row r="176" spans="2:5" x14ac:dyDescent="0.4">
      <c r="B176" s="19">
        <v>174</v>
      </c>
      <c r="C176" s="32" t="s">
        <v>370</v>
      </c>
      <c r="D176" s="33">
        <v>20000000</v>
      </c>
      <c r="E176" s="44" t="s">
        <v>371</v>
      </c>
    </row>
    <row r="177" spans="2:5" x14ac:dyDescent="0.4">
      <c r="B177" s="22">
        <v>175</v>
      </c>
      <c r="C177" s="32" t="s">
        <v>372</v>
      </c>
      <c r="D177" s="33">
        <v>20000000</v>
      </c>
      <c r="E177" s="44" t="s">
        <v>371</v>
      </c>
    </row>
    <row r="178" spans="2:5" x14ac:dyDescent="0.4">
      <c r="B178" s="19">
        <v>176</v>
      </c>
      <c r="C178" s="32" t="s">
        <v>373</v>
      </c>
      <c r="D178" s="33">
        <v>20000000</v>
      </c>
      <c r="E178" s="44" t="s">
        <v>371</v>
      </c>
    </row>
    <row r="179" spans="2:5" x14ac:dyDescent="0.4">
      <c r="B179" s="22">
        <v>177</v>
      </c>
      <c r="C179" s="32" t="s">
        <v>374</v>
      </c>
      <c r="D179" s="33">
        <v>50000000</v>
      </c>
      <c r="E179" s="44" t="s">
        <v>371</v>
      </c>
    </row>
    <row r="180" spans="2:5" x14ac:dyDescent="0.4">
      <c r="B180" s="19">
        <v>178</v>
      </c>
      <c r="C180" s="22" t="s">
        <v>345</v>
      </c>
      <c r="D180" s="41">
        <v>10000000</v>
      </c>
      <c r="E180" s="21" t="s">
        <v>291</v>
      </c>
    </row>
    <row r="181" spans="2:5" x14ac:dyDescent="0.4">
      <c r="B181" s="22">
        <v>179</v>
      </c>
      <c r="C181" s="14" t="s">
        <v>375</v>
      </c>
      <c r="D181" s="18">
        <v>150000000</v>
      </c>
      <c r="E181" s="45" t="s">
        <v>376</v>
      </c>
    </row>
    <row r="182" spans="2:5" x14ac:dyDescent="0.4">
      <c r="B182" s="19">
        <v>180</v>
      </c>
      <c r="C182" s="26" t="s">
        <v>377</v>
      </c>
      <c r="D182" s="18">
        <v>350000000</v>
      </c>
      <c r="E182" s="45" t="s">
        <v>376</v>
      </c>
    </row>
    <row r="183" spans="2:5" ht="21" customHeight="1" x14ac:dyDescent="0.4">
      <c r="B183" s="22">
        <v>181</v>
      </c>
      <c r="C183" s="23" t="s">
        <v>378</v>
      </c>
      <c r="D183" s="18">
        <v>90000000</v>
      </c>
      <c r="E183" s="21" t="s">
        <v>379</v>
      </c>
    </row>
    <row r="184" spans="2:5" x14ac:dyDescent="0.4">
      <c r="B184" s="19">
        <v>182</v>
      </c>
      <c r="C184" s="14" t="s">
        <v>278</v>
      </c>
      <c r="D184" s="56">
        <v>1195653000</v>
      </c>
      <c r="E184" s="21" t="s">
        <v>279</v>
      </c>
    </row>
    <row r="185" spans="2:5" x14ac:dyDescent="0.4">
      <c r="B185" s="22">
        <v>183</v>
      </c>
      <c r="C185" s="14" t="s">
        <v>259</v>
      </c>
      <c r="D185" s="18">
        <v>100000000</v>
      </c>
      <c r="E185" s="21" t="s">
        <v>260</v>
      </c>
    </row>
    <row r="186" spans="2:5" x14ac:dyDescent="0.4">
      <c r="B186" s="19">
        <v>184</v>
      </c>
      <c r="C186" s="14" t="s">
        <v>261</v>
      </c>
      <c r="D186" s="18">
        <v>100000000</v>
      </c>
      <c r="E186" s="21" t="s">
        <v>260</v>
      </c>
    </row>
    <row r="187" spans="2:5" x14ac:dyDescent="0.4">
      <c r="B187" s="22">
        <v>185</v>
      </c>
      <c r="C187" s="22" t="s">
        <v>262</v>
      </c>
      <c r="D187" s="18">
        <v>100000000</v>
      </c>
      <c r="E187" s="21" t="s">
        <v>260</v>
      </c>
    </row>
    <row r="188" spans="2:5" x14ac:dyDescent="0.4">
      <c r="B188" s="19">
        <v>186</v>
      </c>
      <c r="C188" s="14" t="s">
        <v>263</v>
      </c>
      <c r="D188" s="18">
        <v>100000000</v>
      </c>
      <c r="E188" s="21" t="s">
        <v>260</v>
      </c>
    </row>
    <row r="189" spans="2:5" x14ac:dyDescent="0.4">
      <c r="B189" s="22">
        <v>187</v>
      </c>
      <c r="C189" s="36" t="s">
        <v>264</v>
      </c>
      <c r="D189" s="37">
        <v>150000000</v>
      </c>
      <c r="E189" s="21" t="s">
        <v>265</v>
      </c>
    </row>
    <row r="190" spans="2:5" x14ac:dyDescent="0.4">
      <c r="B190" s="19">
        <v>188</v>
      </c>
      <c r="C190" s="14" t="s">
        <v>266</v>
      </c>
      <c r="D190" s="37">
        <v>150000000</v>
      </c>
      <c r="E190" s="21" t="s">
        <v>265</v>
      </c>
    </row>
    <row r="191" spans="2:5" x14ac:dyDescent="0.4">
      <c r="B191" s="22">
        <v>189</v>
      </c>
      <c r="C191" s="36" t="s">
        <v>267</v>
      </c>
      <c r="D191" s="37">
        <v>150000000</v>
      </c>
      <c r="E191" s="21" t="s">
        <v>265</v>
      </c>
    </row>
    <row r="192" spans="2:5" x14ac:dyDescent="0.4">
      <c r="B192" s="19">
        <v>190</v>
      </c>
      <c r="C192" s="11" t="s">
        <v>62</v>
      </c>
      <c r="D192" s="37">
        <v>150000000</v>
      </c>
      <c r="E192" s="21" t="s">
        <v>265</v>
      </c>
    </row>
    <row r="193" spans="2:5" x14ac:dyDescent="0.4">
      <c r="B193" s="22">
        <v>191</v>
      </c>
      <c r="C193" s="36" t="s">
        <v>61</v>
      </c>
      <c r="D193" s="37">
        <v>150000000</v>
      </c>
      <c r="E193" s="21" t="s">
        <v>265</v>
      </c>
    </row>
    <row r="194" spans="2:5" x14ac:dyDescent="0.4">
      <c r="B194" s="19">
        <v>192</v>
      </c>
      <c r="C194" s="14" t="s">
        <v>268</v>
      </c>
      <c r="D194" s="37">
        <v>150000000</v>
      </c>
      <c r="E194" s="21" t="s">
        <v>265</v>
      </c>
    </row>
    <row r="195" spans="2:5" ht="20.25" customHeight="1" x14ac:dyDescent="0.4">
      <c r="B195" s="220" t="s">
        <v>170</v>
      </c>
      <c r="C195" s="220"/>
      <c r="D195" s="46">
        <f>SUM(D3:D194)</f>
        <v>15563653000</v>
      </c>
      <c r="E195" s="27"/>
    </row>
    <row r="196" spans="2:5" s="61" customFormat="1" x14ac:dyDescent="0.4">
      <c r="B196" s="57"/>
      <c r="C196" s="58"/>
      <c r="D196" s="59"/>
      <c r="E196" s="60"/>
    </row>
    <row r="197" spans="2:5" s="61" customFormat="1" x14ac:dyDescent="0.4">
      <c r="B197" s="57"/>
      <c r="C197" s="58"/>
      <c r="D197" s="59"/>
      <c r="E197" s="60"/>
    </row>
    <row r="198" spans="2:5" s="61" customFormat="1" x14ac:dyDescent="0.4">
      <c r="B198" s="57"/>
      <c r="C198" s="58"/>
      <c r="D198" s="59"/>
      <c r="E198" s="60"/>
    </row>
    <row r="199" spans="2:5" s="61" customFormat="1" x14ac:dyDescent="0.4">
      <c r="B199" s="57"/>
      <c r="C199" s="58"/>
      <c r="D199" s="59"/>
      <c r="E199" s="60"/>
    </row>
    <row r="200" spans="2:5" s="61" customFormat="1" x14ac:dyDescent="0.4">
      <c r="B200" s="57"/>
      <c r="C200" s="58"/>
      <c r="D200" s="59"/>
      <c r="E200" s="60"/>
    </row>
    <row r="201" spans="2:5" s="61" customFormat="1" x14ac:dyDescent="0.4">
      <c r="B201" s="57"/>
      <c r="C201" s="58"/>
      <c r="D201" s="59"/>
      <c r="E201" s="60"/>
    </row>
    <row r="202" spans="2:5" s="61" customFormat="1" x14ac:dyDescent="0.4">
      <c r="B202" s="57"/>
      <c r="C202" s="58"/>
      <c r="D202" s="59"/>
      <c r="E202" s="60"/>
    </row>
    <row r="203" spans="2:5" s="61" customFormat="1" x14ac:dyDescent="0.4">
      <c r="B203" s="57"/>
      <c r="C203" s="58"/>
      <c r="D203" s="59"/>
      <c r="E203" s="60"/>
    </row>
  </sheetData>
  <mergeCells count="2">
    <mergeCell ref="B195:C195"/>
    <mergeCell ref="B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rightToLeft="1" workbookViewId="0">
      <selection activeCell="C4" sqref="C4"/>
    </sheetView>
  </sheetViews>
  <sheetFormatPr defaultRowHeight="18" x14ac:dyDescent="0.45"/>
  <cols>
    <col min="1" max="1" width="9" style="84"/>
    <col min="2" max="2" width="59" style="84" bestFit="1" customWidth="1"/>
    <col min="3" max="3" width="15" style="84" customWidth="1"/>
    <col min="4" max="16384" width="9" style="84"/>
  </cols>
  <sheetData>
    <row r="1" spans="1:3" ht="30.75" customHeight="1" x14ac:dyDescent="0.5">
      <c r="A1" s="219" t="s">
        <v>498</v>
      </c>
      <c r="B1" s="219"/>
      <c r="C1" s="219"/>
    </row>
    <row r="2" spans="1:3" ht="19.5" x14ac:dyDescent="0.5">
      <c r="A2" s="107" t="s">
        <v>57</v>
      </c>
      <c r="B2" s="107" t="s">
        <v>453</v>
      </c>
      <c r="C2" s="107" t="s">
        <v>59</v>
      </c>
    </row>
    <row r="3" spans="1:3" ht="24" customHeight="1" x14ac:dyDescent="0.45">
      <c r="A3" s="138">
        <v>1</v>
      </c>
      <c r="B3" s="138" t="s">
        <v>525</v>
      </c>
      <c r="C3" s="139">
        <v>4156654000</v>
      </c>
    </row>
    <row r="4" spans="1:3" ht="22.5" customHeight="1" x14ac:dyDescent="0.5">
      <c r="A4" s="219" t="s">
        <v>394</v>
      </c>
      <c r="B4" s="219"/>
      <c r="C4" s="80">
        <f>SUM(C3)</f>
        <v>4156654000</v>
      </c>
    </row>
  </sheetData>
  <mergeCells count="2">
    <mergeCell ref="A1:C1"/>
    <mergeCell ref="A4:B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zoomScaleNormal="100" workbookViewId="0">
      <selection activeCell="C6" sqref="A6:C7"/>
    </sheetView>
  </sheetViews>
  <sheetFormatPr defaultRowHeight="15.75" x14ac:dyDescent="0.4"/>
  <cols>
    <col min="1" max="1" width="8.125" style="95" customWidth="1"/>
    <col min="2" max="2" width="11" style="95" customWidth="1"/>
    <col min="3" max="3" width="51.25" style="95" customWidth="1"/>
    <col min="4" max="4" width="14.25" style="95" customWidth="1"/>
    <col min="5" max="16384" width="9" style="95"/>
  </cols>
  <sheetData>
    <row r="1" spans="1:4" ht="29.25" customHeight="1" x14ac:dyDescent="0.4">
      <c r="A1" s="224" t="s">
        <v>499</v>
      </c>
      <c r="B1" s="224"/>
      <c r="C1" s="224"/>
      <c r="D1" s="224"/>
    </row>
    <row r="2" spans="1:4" ht="29.25" customHeight="1" x14ac:dyDescent="0.4">
      <c r="A2" s="111" t="s">
        <v>57</v>
      </c>
      <c r="B2" s="141" t="s">
        <v>458</v>
      </c>
      <c r="C2" s="111" t="s">
        <v>453</v>
      </c>
      <c r="D2" s="111" t="s">
        <v>59</v>
      </c>
    </row>
    <row r="3" spans="1:4" ht="31.5" x14ac:dyDescent="0.4">
      <c r="A3" s="101">
        <v>1</v>
      </c>
      <c r="B3" s="101" t="s">
        <v>460</v>
      </c>
      <c r="C3" s="101" t="s">
        <v>500</v>
      </c>
      <c r="D3" s="103">
        <v>1522000000</v>
      </c>
    </row>
    <row r="4" spans="1:4" ht="22.5" customHeight="1" x14ac:dyDescent="0.4">
      <c r="A4" s="101">
        <v>2</v>
      </c>
      <c r="B4" s="101" t="s">
        <v>459</v>
      </c>
      <c r="C4" s="101" t="s">
        <v>501</v>
      </c>
      <c r="D4" s="103">
        <v>1522000000</v>
      </c>
    </row>
    <row r="5" spans="1:4" ht="25.5" customHeight="1" x14ac:dyDescent="0.4">
      <c r="A5" s="101">
        <v>3</v>
      </c>
      <c r="B5" s="101" t="s">
        <v>462</v>
      </c>
      <c r="C5" s="101" t="s">
        <v>25</v>
      </c>
      <c r="D5" s="103">
        <v>543479000</v>
      </c>
    </row>
    <row r="6" spans="1:4" ht="31.5" x14ac:dyDescent="0.4">
      <c r="A6" s="101">
        <v>4</v>
      </c>
      <c r="B6" s="101" t="s">
        <v>461</v>
      </c>
      <c r="C6" s="101" t="s">
        <v>502</v>
      </c>
      <c r="D6" s="103">
        <v>4675000000</v>
      </c>
    </row>
    <row r="7" spans="1:4" ht="21.75" customHeight="1" x14ac:dyDescent="0.4">
      <c r="A7" s="225" t="s">
        <v>170</v>
      </c>
      <c r="B7" s="226"/>
      <c r="C7" s="227"/>
      <c r="D7" s="140">
        <f>SUM(D3:D6)</f>
        <v>8262479000</v>
      </c>
    </row>
  </sheetData>
  <mergeCells count="2">
    <mergeCell ref="A1:D1"/>
    <mergeCell ref="A7:C7"/>
  </mergeCells>
  <pageMargins left="0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workbookViewId="0">
      <selection activeCell="C4" sqref="C4"/>
    </sheetView>
  </sheetViews>
  <sheetFormatPr defaultRowHeight="14.25" x14ac:dyDescent="0.2"/>
  <cols>
    <col min="1" max="1" width="9.125" bestFit="1" customWidth="1"/>
    <col min="2" max="2" width="12.875" customWidth="1"/>
    <col min="3" max="3" width="47.125" customWidth="1"/>
    <col min="4" max="4" width="10.875" bestFit="1" customWidth="1"/>
  </cols>
  <sheetData>
    <row r="1" spans="1:4" ht="39" customHeight="1" x14ac:dyDescent="0.4">
      <c r="A1" s="228" t="s">
        <v>503</v>
      </c>
      <c r="B1" s="228"/>
      <c r="C1" s="228"/>
      <c r="D1" s="228"/>
    </row>
    <row r="2" spans="1:4" ht="21.75" customHeight="1" x14ac:dyDescent="0.4">
      <c r="A2" s="108" t="s">
        <v>57</v>
      </c>
      <c r="B2" s="108" t="s">
        <v>458</v>
      </c>
      <c r="C2" s="108" t="s">
        <v>453</v>
      </c>
      <c r="D2" s="108" t="s">
        <v>59</v>
      </c>
    </row>
    <row r="3" spans="1:4" ht="27.75" customHeight="1" x14ac:dyDescent="0.2">
      <c r="A3" s="98">
        <v>1</v>
      </c>
      <c r="B3" s="98" t="s">
        <v>463</v>
      </c>
      <c r="C3" s="98" t="s">
        <v>464</v>
      </c>
      <c r="D3" s="96">
        <v>869566000</v>
      </c>
    </row>
    <row r="4" spans="1:4" ht="27.75" customHeight="1" x14ac:dyDescent="0.2">
      <c r="A4" s="98">
        <v>2</v>
      </c>
      <c r="B4" s="98" t="s">
        <v>465</v>
      </c>
      <c r="C4" s="98" t="s">
        <v>466</v>
      </c>
      <c r="D4" s="96">
        <v>917980000</v>
      </c>
    </row>
    <row r="5" spans="1:4" ht="36" customHeight="1" x14ac:dyDescent="0.2">
      <c r="A5" s="98">
        <v>3</v>
      </c>
      <c r="B5" s="98" t="s">
        <v>467</v>
      </c>
      <c r="C5" s="98" t="s">
        <v>28</v>
      </c>
      <c r="D5" s="96">
        <v>1212000000</v>
      </c>
    </row>
    <row r="6" spans="1:4" ht="31.5" customHeight="1" x14ac:dyDescent="0.2">
      <c r="A6" s="225" t="s">
        <v>170</v>
      </c>
      <c r="B6" s="226"/>
      <c r="C6" s="227"/>
      <c r="D6" s="104">
        <f>SUM(D3:D5)</f>
        <v>2999546000</v>
      </c>
    </row>
    <row r="7" spans="1:4" ht="16.5" x14ac:dyDescent="0.35">
      <c r="A7" s="86"/>
      <c r="B7" s="86"/>
      <c r="C7" s="86"/>
      <c r="D7" s="86"/>
    </row>
  </sheetData>
  <mergeCells count="2">
    <mergeCell ref="A1:D1"/>
    <mergeCell ref="A6:C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workbookViewId="0">
      <selection activeCell="C4" sqref="C4"/>
    </sheetView>
  </sheetViews>
  <sheetFormatPr defaultRowHeight="15.75" x14ac:dyDescent="0.2"/>
  <cols>
    <col min="1" max="1" width="7.25" style="142" customWidth="1"/>
    <col min="2" max="2" width="12.875" style="142" customWidth="1"/>
    <col min="3" max="3" width="39.125" style="142" customWidth="1"/>
    <col min="4" max="4" width="16.875" style="142" customWidth="1"/>
    <col min="5" max="16384" width="9" style="142"/>
  </cols>
  <sheetData>
    <row r="1" spans="1:4" ht="24.75" customHeight="1" x14ac:dyDescent="0.2">
      <c r="A1" s="229" t="s">
        <v>504</v>
      </c>
      <c r="B1" s="229"/>
      <c r="C1" s="229"/>
      <c r="D1" s="229"/>
    </row>
    <row r="2" spans="1:4" ht="24" customHeight="1" x14ac:dyDescent="0.2">
      <c r="A2" s="143" t="s">
        <v>57</v>
      </c>
      <c r="B2" s="143" t="s">
        <v>458</v>
      </c>
      <c r="C2" s="143" t="s">
        <v>453</v>
      </c>
      <c r="D2" s="143" t="s">
        <v>59</v>
      </c>
    </row>
    <row r="3" spans="1:4" ht="24.75" customHeight="1" x14ac:dyDescent="0.2">
      <c r="A3" s="101">
        <v>1</v>
      </c>
      <c r="B3" s="101" t="s">
        <v>468</v>
      </c>
      <c r="C3" s="101" t="s">
        <v>469</v>
      </c>
      <c r="D3" s="103">
        <v>326087000</v>
      </c>
    </row>
    <row r="4" spans="1:4" ht="29.25" customHeight="1" x14ac:dyDescent="0.2">
      <c r="A4" s="101">
        <v>2</v>
      </c>
      <c r="B4" s="101" t="s">
        <v>470</v>
      </c>
      <c r="C4" s="144" t="s">
        <v>471</v>
      </c>
      <c r="D4" s="103">
        <v>684783000</v>
      </c>
    </row>
    <row r="5" spans="1:4" ht="30.75" customHeight="1" x14ac:dyDescent="0.2">
      <c r="A5" s="101">
        <v>3</v>
      </c>
      <c r="B5" s="101" t="s">
        <v>472</v>
      </c>
      <c r="C5" s="144" t="s">
        <v>473</v>
      </c>
      <c r="D5" s="103">
        <v>1402174000</v>
      </c>
    </row>
    <row r="6" spans="1:4" ht="30.75" customHeight="1" x14ac:dyDescent="0.2">
      <c r="A6" s="101">
        <v>4</v>
      </c>
      <c r="B6" s="101" t="s">
        <v>474</v>
      </c>
      <c r="C6" s="144" t="s">
        <v>30</v>
      </c>
      <c r="D6" s="103">
        <v>140000000</v>
      </c>
    </row>
    <row r="7" spans="1:4" ht="24.75" customHeight="1" x14ac:dyDescent="0.2">
      <c r="A7" s="224" t="s">
        <v>170</v>
      </c>
      <c r="B7" s="224"/>
      <c r="C7" s="224"/>
      <c r="D7" s="104">
        <f>SUM(D3:D6)</f>
        <v>2553044000</v>
      </c>
    </row>
  </sheetData>
  <mergeCells count="2">
    <mergeCell ref="A1:D1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عملکرد نهایی جشنواره فجر</vt:lpstr>
      <vt:lpstr>حق الزحمه گروههای داخلی </vt:lpstr>
      <vt:lpstr>استانها</vt:lpstr>
      <vt:lpstr>بخش بین الملل</vt:lpstr>
      <vt:lpstr>حق الزحمه عوامل </vt:lpstr>
      <vt:lpstr>ساست بلیط فروشی </vt:lpstr>
      <vt:lpstr>پوشش تصویری</vt:lpstr>
      <vt:lpstr>چاپ و طراحی</vt:lpstr>
      <vt:lpstr>روابط عمومی</vt:lpstr>
      <vt:lpstr>تبلیغات و تندیس</vt:lpstr>
      <vt:lpstr> سالن -ال ای دی-الات موسیقی</vt:lpstr>
      <vt:lpstr> جوایز و داوران</vt:lpstr>
      <vt:lpstr>سرود فجر</vt:lpstr>
      <vt:lpstr>پشتیبانی</vt:lpstr>
      <vt:lpstr>اختتامیه </vt:lpstr>
      <vt:lpstr>'پوشش تصویری'!Print_Area</vt:lpstr>
      <vt:lpstr>'عملکرد نهایی جشنواره فجر'!Print_Area</vt:lpstr>
      <vt:lpstr>'عملکرد نهایی جشنواره فجر'!Print_Titles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cp:lastPrinted>2025-05-01T10:39:27Z</cp:lastPrinted>
  <dcterms:created xsi:type="dcterms:W3CDTF">2025-04-16T07:30:06Z</dcterms:created>
  <dcterms:modified xsi:type="dcterms:W3CDTF">2025-05-03T06:37:02Z</dcterms:modified>
</cp:coreProperties>
</file>